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W:\acel\szelvenyek\"/>
    </mc:Choice>
  </mc:AlternateContent>
  <xr:revisionPtr revIDLastSave="0" documentId="13_ncr:1_{4C247D99-B9BC-4672-82E4-5A6B91CAB986}" xr6:coauthVersionLast="47" xr6:coauthVersionMax="47" xr10:uidLastSave="{00000000-0000-0000-0000-000000000000}"/>
  <bookViews>
    <workbookView xWindow="-120" yWindow="-120" windowWidth="29040" windowHeight="17520" tabRatio="817" xr2:uid="{D2C177FC-FDCE-47F5-AF32-C18A01355266}"/>
  </bookViews>
  <sheets>
    <sheet name="IPE" sheetId="1" r:id="rId1"/>
    <sheet name="IPN" sheetId="5" r:id="rId2"/>
    <sheet name="HEA" sheetId="37" r:id="rId3"/>
    <sheet name="HD" sheetId="3" r:id="rId4"/>
    <sheet name="HP" sheetId="4" r:id="rId5"/>
    <sheet name="UPE" sheetId="17" r:id="rId6"/>
    <sheet name="UPN" sheetId="11" r:id="rId7"/>
    <sheet name="U" sheetId="36" r:id="rId8"/>
    <sheet name="L" sheetId="12" r:id="rId9"/>
    <sheet name="L i" sheetId="13" r:id="rId10"/>
    <sheet name="FL SQ" sheetId="38" r:id="rId11"/>
    <sheet name="ACB" sheetId="41" r:id="rId12"/>
    <sheet name="Hex-Octo" sheetId="42" r:id="rId13"/>
    <sheet name="IFB" sheetId="30" r:id="rId14"/>
    <sheet name="SFB" sheetId="31" r:id="rId15"/>
    <sheet name="UB" sheetId="7" r:id="rId16"/>
    <sheet name="J" sheetId="34" r:id="rId17"/>
    <sheet name="UC" sheetId="9" r:id="rId18"/>
    <sheet name="UBP" sheetId="8" r:id="rId19"/>
    <sheet name="CH" sheetId="23" r:id="rId20"/>
    <sheet name="PFC" sheetId="22" r:id="rId21"/>
    <sheet name="W" sheetId="6" r:id="rId22"/>
    <sheet name="S" sheetId="25" r:id="rId23"/>
    <sheet name="HP (US)" sheetId="24" r:id="rId24"/>
    <sheet name="C" sheetId="16" r:id="rId25"/>
    <sheet name="MC" sheetId="26" r:id="rId26"/>
    <sheet name="L (US)" sheetId="28" r:id="rId27"/>
    <sheet name="H" sheetId="15" r:id="rId28"/>
    <sheet name="Fact. Mass." sheetId="43" r:id="rId29"/>
  </sheets>
  <definedNames>
    <definedName name="_xlnm._FilterDatabase" localSheetId="1" hidden="1">IPN!$A$12:$AH$12</definedName>
    <definedName name="_xlnm._FilterDatabase" localSheetId="16" hidden="1">J!$A$12:$AE$12</definedName>
    <definedName name="_xlnm._FilterDatabase" localSheetId="22" hidden="1">S!$A$12:$AH$12</definedName>
    <definedName name="BOUL">#REF!</definedName>
    <definedName name="_xlnm.Print_Titles" localSheetId="24">'C'!$6:$11</definedName>
    <definedName name="_xlnm.Print_Titles" localSheetId="19">CH!$6:$11</definedName>
    <definedName name="_xlnm.Print_Titles" localSheetId="27">H!$6:$11</definedName>
    <definedName name="_xlnm.Print_Titles" localSheetId="3">HD!$6:$11</definedName>
    <definedName name="_xlnm.Print_Titles" localSheetId="2">HEA!$6:$11</definedName>
    <definedName name="_xlnm.Print_Titles" localSheetId="4">HP!$6:$11</definedName>
    <definedName name="_xlnm.Print_Titles" localSheetId="23">'HP (US)'!$7:$12</definedName>
    <definedName name="_xlnm.Print_Titles" localSheetId="13">IFB!$8:$13</definedName>
    <definedName name="_xlnm.Print_Titles" localSheetId="0">IPE!$1:$5</definedName>
    <definedName name="_xlnm.Print_Titles" localSheetId="1">IPN!$6:$11</definedName>
    <definedName name="_xlnm.Print_Titles" localSheetId="16">J!$6:$11</definedName>
    <definedName name="_xlnm.Print_Titles" localSheetId="8">L!$6:$11</definedName>
    <definedName name="_xlnm.Print_Titles" localSheetId="26">'L (US)'!$6:$11</definedName>
    <definedName name="_xlnm.Print_Titles" localSheetId="9">'L i'!$6:$11</definedName>
    <definedName name="_xlnm.Print_Titles" localSheetId="25">MC!$6:$11</definedName>
    <definedName name="_xlnm.Print_Titles" localSheetId="20">PFC!$6:$11</definedName>
    <definedName name="_xlnm.Print_Titles" localSheetId="22">S!$6:$11</definedName>
    <definedName name="_xlnm.Print_Titles" localSheetId="14">SFB!$8:$13</definedName>
    <definedName name="_xlnm.Print_Titles" localSheetId="7">U!$6:$11</definedName>
    <definedName name="_xlnm.Print_Titles" localSheetId="15">UB!$7:$12</definedName>
    <definedName name="_xlnm.Print_Titles" localSheetId="18">UBP!$6:$10</definedName>
    <definedName name="_xlnm.Print_Titles" localSheetId="17">UC!$6:$11</definedName>
    <definedName name="_xlnm.Print_Titles" localSheetId="5">UPE!$6:$11</definedName>
    <definedName name="_xlnm.Print_Titles" localSheetId="6">UPN!$6:$11</definedName>
    <definedName name="_xlnm.Print_Titles" localSheetId="21">W!$6:$11</definedName>
    <definedName name="_xlnm.Print_Area" localSheetId="11">ACB!$A$1:$L$175</definedName>
    <definedName name="_xlnm.Print_Area" localSheetId="24">'C'!$A$1:$AG$40</definedName>
    <definedName name="_xlnm.Print_Area" localSheetId="19">CH!$A$1:$AI$28</definedName>
    <definedName name="_xlnm.Print_Area" localSheetId="28">'Fact. Mass.'!$A$1:$CH$135</definedName>
    <definedName name="_xlnm.Print_Area" localSheetId="10">'FL SQ'!$A$1:$AG$52</definedName>
    <definedName name="_xlnm.Print_Area" localSheetId="27">H!$A$1:$AL$61</definedName>
    <definedName name="_xlnm.Print_Area" localSheetId="3">HD!$A$1:$AM$50</definedName>
    <definedName name="_xlnm.Print_Area" localSheetId="2">HEA!$A$1:$AM$152</definedName>
    <definedName name="_xlnm.Print_Area" localSheetId="12">'Hex-Octo'!$A$1:$M$193</definedName>
    <definedName name="_xlnm.Print_Area" localSheetId="4">HP!$A$1:$AM$44</definedName>
    <definedName name="_xlnm.Print_Area" localSheetId="23">'HP (US)'!$A$1:$AM$25</definedName>
    <definedName name="_xlnm.Print_Area" localSheetId="13">IFB!$A$1:$T$85</definedName>
    <definedName name="_xlnm.Print_Area" localSheetId="0">IPE!$A$1:$AM$60</definedName>
    <definedName name="_xlnm.Print_Area" localSheetId="1">IPN!$A$1:$AK$41</definedName>
    <definedName name="_xlnm.Print_Area" localSheetId="16">J!$A$1:$AH$24</definedName>
    <definedName name="_xlnm.Print_Area" localSheetId="8">L!$A$1:$AO$93</definedName>
    <definedName name="_xlnm.Print_Area" localSheetId="26">'L (US)'!$A$1:$AK$76</definedName>
    <definedName name="_xlnm.Print_Area" localSheetId="9">'L i'!$A$1:$BA$26</definedName>
    <definedName name="_xlnm.Print_Area" localSheetId="25">MC!$A$1:$AG$45</definedName>
    <definedName name="_xlnm.Print_Area" localSheetId="20">PFC!$A$1:$AL$27</definedName>
    <definedName name="_xlnm.Print_Area" localSheetId="22">S!$A$1:$AG$39</definedName>
    <definedName name="_xlnm.Print_Area" localSheetId="14">SFB!$A$1:$O$88</definedName>
    <definedName name="_xlnm.Print_Area" localSheetId="7">U!$A$1:$AJ$15</definedName>
    <definedName name="_xlnm.Print_Area" localSheetId="15">UB!$A$1:$AL$93</definedName>
    <definedName name="_xlnm.Print_Area" localSheetId="18">UBP!$A$1:$AM$29</definedName>
    <definedName name="_xlnm.Print_Area" localSheetId="17">UC!$A$1:$AM$43</definedName>
    <definedName name="_xlnm.Print_Area" localSheetId="5">UPE!$A$1:$AM$25</definedName>
    <definedName name="_xlnm.Print_Area" localSheetId="6">UPN!$A$1:$AM$38</definedName>
    <definedName name="_xlnm.Print_Area" localSheetId="21">W!$A$1:$AM$239</definedName>
    <definedName name="_xlnm.Recorder" localSheetId="27">H!#REF!</definedName>
    <definedName name="_xlnm.Recorder" localSheetId="18">UBP!#REF!</definedName>
    <definedName name="_xlnm.Recorder">#REF!</definedName>
    <definedName name="Titre_U">#REF!</definedName>
    <definedName name="Valeur">#REF!</definedName>
    <definedName name="Zone_U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E8" i="41"/>
  <c r="C8" i="41" s="1"/>
  <c r="K8" i="41"/>
  <c r="I8" i="41"/>
  <c r="H8" i="41" s="1"/>
  <c r="E9" i="41"/>
  <c r="C9" i="41" s="1"/>
  <c r="K9" i="41"/>
  <c r="I9" i="41"/>
  <c r="H9" i="41" s="1"/>
  <c r="E10" i="41"/>
  <c r="C10" i="41"/>
  <c r="B10" i="41"/>
  <c r="F10" i="41"/>
  <c r="K10" i="41"/>
  <c r="I10" i="41"/>
  <c r="E11" i="41"/>
  <c r="C11" i="41"/>
  <c r="B11" i="41" s="1"/>
  <c r="F11" i="41"/>
  <c r="K11" i="41"/>
  <c r="I11" i="41"/>
  <c r="L11" i="41" s="1"/>
  <c r="E12" i="41"/>
  <c r="C12" i="41" s="1"/>
  <c r="K12" i="41"/>
  <c r="I12" i="41"/>
  <c r="L12" i="41" s="1"/>
  <c r="E13" i="41"/>
  <c r="C13" i="41" s="1"/>
  <c r="K13" i="41"/>
  <c r="I13" i="41"/>
  <c r="H13" i="41" s="1"/>
  <c r="E14" i="41"/>
  <c r="C14" i="41" s="1"/>
  <c r="K14" i="41"/>
  <c r="I14" i="41"/>
  <c r="L14" i="41" s="1"/>
  <c r="H14" i="41"/>
  <c r="E15" i="41"/>
  <c r="C15" i="41"/>
  <c r="F15" i="41" s="1"/>
  <c r="K15" i="41"/>
  <c r="I15" i="41"/>
  <c r="L15" i="41"/>
  <c r="H15" i="41"/>
  <c r="E16" i="41"/>
  <c r="C16" i="41"/>
  <c r="B16" i="41" s="1"/>
  <c r="K16" i="41"/>
  <c r="I16" i="41" s="1"/>
  <c r="E17" i="41"/>
  <c r="C17" i="41"/>
  <c r="F17" i="41" s="1"/>
  <c r="K17" i="41"/>
  <c r="I17" i="41" s="1"/>
  <c r="E18" i="41"/>
  <c r="C18" i="41"/>
  <c r="F18" i="41" s="1"/>
  <c r="K18" i="41"/>
  <c r="I18" i="41" s="1"/>
  <c r="E19" i="41"/>
  <c r="C19" i="41"/>
  <c r="B19" i="41"/>
  <c r="F19" i="41"/>
  <c r="K19" i="41"/>
  <c r="I19" i="41"/>
  <c r="H19" i="41" s="1"/>
  <c r="C20" i="41"/>
  <c r="B20" i="41"/>
  <c r="F20" i="41"/>
  <c r="K20" i="41"/>
  <c r="I20" i="41"/>
  <c r="C21" i="41"/>
  <c r="F21" i="41" s="1"/>
  <c r="K21" i="41"/>
  <c r="I21" i="41" s="1"/>
  <c r="C22" i="41"/>
  <c r="B22" i="41"/>
  <c r="K22" i="41"/>
  <c r="I22" i="41"/>
  <c r="L22" i="41" s="1"/>
  <c r="H22" i="41"/>
  <c r="C23" i="41"/>
  <c r="B23" i="41" s="1"/>
  <c r="F23" i="41"/>
  <c r="K23" i="41"/>
  <c r="I23" i="41"/>
  <c r="L23" i="41" s="1"/>
  <c r="C24" i="41"/>
  <c r="B24" i="41" s="1"/>
  <c r="K24" i="41"/>
  <c r="I24" i="41" s="1"/>
  <c r="C25" i="41"/>
  <c r="B25" i="41" s="1"/>
  <c r="K25" i="41"/>
  <c r="I25" i="41" s="1"/>
  <c r="C26" i="41"/>
  <c r="F26" i="41" s="1"/>
  <c r="B26" i="41"/>
  <c r="K26" i="41"/>
  <c r="I26" i="41"/>
  <c r="H26" i="41" s="1"/>
  <c r="C27" i="41"/>
  <c r="B27" i="41" s="1"/>
  <c r="F27" i="41"/>
  <c r="K27" i="41"/>
  <c r="I27" i="41"/>
  <c r="H27" i="41" s="1"/>
  <c r="E9" i="42"/>
  <c r="C9" i="42" s="1"/>
  <c r="L9" i="42"/>
  <c r="J9" i="42"/>
  <c r="M9" i="42" s="1"/>
  <c r="E10" i="42"/>
  <c r="C10" i="42" s="1"/>
  <c r="L10" i="42"/>
  <c r="E11" i="42"/>
  <c r="C11" i="42" s="1"/>
  <c r="L11" i="42"/>
  <c r="E12" i="42"/>
  <c r="C12" i="42" s="1"/>
  <c r="L12" i="42"/>
  <c r="E13" i="42"/>
  <c r="C13" i="42" s="1"/>
  <c r="L13" i="42"/>
  <c r="E14" i="42"/>
  <c r="C14" i="42" s="1"/>
  <c r="L14" i="42"/>
  <c r="E15" i="42"/>
  <c r="C15" i="42" s="1"/>
  <c r="L15" i="42"/>
  <c r="E16" i="42"/>
  <c r="C16" i="42" s="1"/>
  <c r="L16" i="42"/>
  <c r="E17" i="42"/>
  <c r="C17" i="42" s="1"/>
  <c r="L17" i="42"/>
  <c r="E18" i="42"/>
  <c r="C18" i="42" s="1"/>
  <c r="L18" i="42"/>
  <c r="E19" i="42"/>
  <c r="C19" i="42" s="1"/>
  <c r="L19" i="42"/>
  <c r="E20" i="42"/>
  <c r="C20" i="42" s="1"/>
  <c r="L20" i="42"/>
  <c r="C21" i="42"/>
  <c r="B21" i="42" s="1"/>
  <c r="J21" i="42" s="1"/>
  <c r="C22" i="42"/>
  <c r="F22" i="42" s="1"/>
  <c r="C23" i="42"/>
  <c r="B23" i="42" s="1"/>
  <c r="J23" i="42" s="1"/>
  <c r="C24" i="42"/>
  <c r="B24" i="42" s="1"/>
  <c r="J24" i="42" s="1"/>
  <c r="C25" i="42"/>
  <c r="B25" i="42" s="1"/>
  <c r="J25" i="42" s="1"/>
  <c r="C26" i="42"/>
  <c r="F26" i="42" s="1"/>
  <c r="C27" i="42"/>
  <c r="B27" i="42" s="1"/>
  <c r="J27" i="42" s="1"/>
  <c r="C28" i="42"/>
  <c r="B28" i="42" s="1"/>
  <c r="J28" i="42" s="1"/>
  <c r="C29" i="42"/>
  <c r="B29" i="42" s="1"/>
  <c r="J29" i="42" s="1"/>
  <c r="C30" i="42"/>
  <c r="F30" i="42" s="1"/>
  <c r="C31" i="42"/>
  <c r="B31" i="42" s="1"/>
  <c r="J31" i="42" s="1"/>
  <c r="C32" i="42"/>
  <c r="F32" i="42" s="1"/>
  <c r="E33" i="42"/>
  <c r="C33" i="42" s="1"/>
  <c r="L33" i="42"/>
  <c r="E34" i="42"/>
  <c r="C34" i="42" s="1"/>
  <c r="L34" i="42"/>
  <c r="E35" i="42"/>
  <c r="C35" i="42" s="1"/>
  <c r="L35" i="42"/>
  <c r="E36" i="42"/>
  <c r="C36" i="42" s="1"/>
  <c r="L36" i="42"/>
  <c r="E37" i="42"/>
  <c r="C37" i="42" s="1"/>
  <c r="L37" i="42"/>
  <c r="E38" i="42"/>
  <c r="C38" i="42" s="1"/>
  <c r="L38" i="42"/>
  <c r="E39" i="42"/>
  <c r="C39" i="42" s="1"/>
  <c r="L39" i="42"/>
  <c r="E40" i="42"/>
  <c r="C40" i="42" s="1"/>
  <c r="L40" i="42"/>
  <c r="C152" i="42"/>
  <c r="F152" i="42" s="1"/>
  <c r="E152" i="42"/>
  <c r="D152" i="42"/>
  <c r="H152" i="42"/>
  <c r="K152" i="42" s="1"/>
  <c r="J152" i="42"/>
  <c r="M152" i="42" s="1"/>
  <c r="L152" i="42"/>
  <c r="I152" i="42"/>
  <c r="C153" i="42"/>
  <c r="B153" i="42" s="1"/>
  <c r="E153" i="42"/>
  <c r="F153" i="42" s="1"/>
  <c r="D153" i="42"/>
  <c r="H153" i="42"/>
  <c r="J153" i="42" s="1"/>
  <c r="L153" i="42"/>
  <c r="L20" i="41"/>
  <c r="H20" i="41"/>
  <c r="B18" i="41"/>
  <c r="L13" i="41"/>
  <c r="L19" i="41"/>
  <c r="L10" i="41"/>
  <c r="H10" i="41"/>
  <c r="F27" i="42"/>
  <c r="F21" i="42"/>
  <c r="F24" i="42"/>
  <c r="F22" i="41"/>
  <c r="L26" i="41"/>
  <c r="F8" i="41" l="1"/>
  <c r="B8" i="41"/>
  <c r="F36" i="42"/>
  <c r="B36" i="42"/>
  <c r="J36" i="42" s="1"/>
  <c r="I27" i="42"/>
  <c r="M27" i="42"/>
  <c r="F18" i="42"/>
  <c r="B18" i="42"/>
  <c r="J18" i="42" s="1"/>
  <c r="F35" i="42"/>
  <c r="B35" i="42"/>
  <c r="J35" i="42" s="1"/>
  <c r="I25" i="42"/>
  <c r="M25" i="42"/>
  <c r="F17" i="42"/>
  <c r="B17" i="42"/>
  <c r="J17" i="42" s="1"/>
  <c r="F11" i="42"/>
  <c r="B11" i="42"/>
  <c r="J11" i="42" s="1"/>
  <c r="M24" i="42"/>
  <c r="I24" i="42"/>
  <c r="F13" i="41"/>
  <c r="B13" i="41"/>
  <c r="B37" i="42"/>
  <c r="J37" i="42" s="1"/>
  <c r="F37" i="42"/>
  <c r="M153" i="42"/>
  <c r="I153" i="42"/>
  <c r="B16" i="42"/>
  <c r="J16" i="42" s="1"/>
  <c r="F16" i="42"/>
  <c r="F15" i="42"/>
  <c r="B15" i="42"/>
  <c r="J15" i="42" s="1"/>
  <c r="H24" i="41"/>
  <c r="L24" i="41"/>
  <c r="H18" i="41"/>
  <c r="L18" i="41"/>
  <c r="F12" i="41"/>
  <c r="B12" i="41"/>
  <c r="I23" i="42"/>
  <c r="M23" i="42"/>
  <c r="F10" i="42"/>
  <c r="B10" i="42"/>
  <c r="J10" i="42" s="1"/>
  <c r="H21" i="41"/>
  <c r="L21" i="41"/>
  <c r="F39" i="42"/>
  <c r="B39" i="42"/>
  <c r="J39" i="42" s="1"/>
  <c r="F9" i="42"/>
  <c r="B9" i="42"/>
  <c r="M28" i="42"/>
  <c r="I28" i="42"/>
  <c r="F34" i="42"/>
  <c r="B34" i="42"/>
  <c r="J34" i="42" s="1"/>
  <c r="I21" i="42"/>
  <c r="M21" i="42"/>
  <c r="B38" i="42"/>
  <c r="J38" i="42" s="1"/>
  <c r="F38" i="42"/>
  <c r="F20" i="42"/>
  <c r="B20" i="42"/>
  <c r="J20" i="42" s="1"/>
  <c r="F14" i="42"/>
  <c r="B14" i="42"/>
  <c r="J14" i="42" s="1"/>
  <c r="B9" i="41"/>
  <c r="F9" i="41"/>
  <c r="B40" i="42"/>
  <c r="J40" i="42" s="1"/>
  <c r="F40" i="42"/>
  <c r="H25" i="41"/>
  <c r="L25" i="41"/>
  <c r="F33" i="42"/>
  <c r="B33" i="42"/>
  <c r="J33" i="42" s="1"/>
  <c r="I31" i="42"/>
  <c r="M31" i="42"/>
  <c r="H17" i="41"/>
  <c r="L17" i="41"/>
  <c r="I29" i="42"/>
  <c r="M29" i="42"/>
  <c r="B19" i="42"/>
  <c r="J19" i="42" s="1"/>
  <c r="F19" i="42"/>
  <c r="B13" i="42"/>
  <c r="J13" i="42" s="1"/>
  <c r="F13" i="42"/>
  <c r="F12" i="42"/>
  <c r="B12" i="42"/>
  <c r="J12" i="42" s="1"/>
  <c r="L16" i="41"/>
  <c r="H16" i="41"/>
  <c r="F14" i="41"/>
  <c r="B14" i="41"/>
  <c r="B152" i="42"/>
  <c r="F23" i="42"/>
  <c r="F25" i="41"/>
  <c r="B21" i="41"/>
  <c r="B17" i="41"/>
  <c r="F25" i="42"/>
  <c r="B30" i="42"/>
  <c r="J30" i="42" s="1"/>
  <c r="B26" i="42"/>
  <c r="J26" i="42" s="1"/>
  <c r="B22" i="42"/>
  <c r="J22" i="42" s="1"/>
  <c r="H11" i="41"/>
  <c r="F29" i="42"/>
  <c r="I9" i="42"/>
  <c r="F31" i="42"/>
  <c r="K153" i="42"/>
  <c r="F24" i="41"/>
  <c r="F16" i="41"/>
  <c r="H12" i="41"/>
  <c r="L8" i="41"/>
  <c r="F28" i="42"/>
  <c r="B15" i="41"/>
  <c r="B32" i="42"/>
  <c r="J32" i="42" s="1"/>
  <c r="L27" i="41"/>
  <c r="H23" i="41"/>
  <c r="L9" i="41"/>
  <c r="M34" i="42" l="1"/>
  <c r="I34" i="42"/>
  <c r="I37" i="42"/>
  <c r="M37" i="42"/>
  <c r="I14" i="42"/>
  <c r="M14" i="42"/>
  <c r="M18" i="42"/>
  <c r="I18" i="42"/>
  <c r="M40" i="42"/>
  <c r="I40" i="42"/>
  <c r="M35" i="42"/>
  <c r="I35" i="42"/>
  <c r="M20" i="42"/>
  <c r="I20" i="42"/>
  <c r="M39" i="42"/>
  <c r="I39" i="42"/>
  <c r="M26" i="42"/>
  <c r="I26" i="42"/>
  <c r="M33" i="42"/>
  <c r="I33" i="42"/>
  <c r="I15" i="42"/>
  <c r="M15" i="42"/>
  <c r="M11" i="42"/>
  <c r="I11" i="42"/>
  <c r="I36" i="42"/>
  <c r="M36" i="42"/>
  <c r="M19" i="42"/>
  <c r="I19" i="42"/>
  <c r="I22" i="42"/>
  <c r="M22" i="42"/>
  <c r="I32" i="42"/>
  <c r="M32" i="42"/>
  <c r="M10" i="42"/>
  <c r="I10" i="42"/>
  <c r="I17" i="42"/>
  <c r="M17" i="42"/>
  <c r="I12" i="42"/>
  <c r="M12" i="42"/>
  <c r="I30" i="42"/>
  <c r="M30" i="42"/>
  <c r="I38" i="42"/>
  <c r="M38" i="42"/>
  <c r="M13" i="42"/>
  <c r="I13" i="42"/>
  <c r="M16" i="42"/>
  <c r="I16" i="42"/>
</calcChain>
</file>

<file path=xl/sharedStrings.xml><?xml version="1.0" encoding="utf-8"?>
<sst xmlns="http://schemas.openxmlformats.org/spreadsheetml/2006/main" count="22450" uniqueCount="9349">
  <si>
    <t>S 100 x 14,1</t>
  </si>
  <si>
    <t>C 100 x 8</t>
  </si>
  <si>
    <t>W 200 x 100 x 22.5+</t>
  </si>
  <si>
    <t>W 200 x 135 x 26.6+</t>
  </si>
  <si>
    <t>W 200 x 135 x 31.3+</t>
  </si>
  <si>
    <t>W 200 x 165 x 35.9+</t>
  </si>
  <si>
    <t>W 200 x 165 x 41.7+</t>
  </si>
  <si>
    <t>W 200 x 200 x 52+</t>
  </si>
  <si>
    <t>W 200 x 200 x 59+</t>
  </si>
  <si>
    <t>W 200 x 200 x 71+</t>
  </si>
  <si>
    <t>W 200 x 200 x 86+</t>
  </si>
  <si>
    <t>W 200 x 200 x 100+</t>
  </si>
  <si>
    <t>W 250 x 100 x 17.9+</t>
  </si>
  <si>
    <t>W 250 x 100 x 22.3+</t>
  </si>
  <si>
    <t>W 250 x 100 x 25.3+</t>
  </si>
  <si>
    <t>W 250 x 100 x 28.4+</t>
  </si>
  <si>
    <t>W 250 x 145 x 32.7+</t>
  </si>
  <si>
    <t>W 250 x 145 x 38.5+</t>
  </si>
  <si>
    <t>W 250 x 145 x 44.8+</t>
  </si>
  <si>
    <t>W 250 x 200 x 49.1+</t>
  </si>
  <si>
    <t>W 250 x 200 x 58+</t>
  </si>
  <si>
    <t>W 250 x 200 x 67+</t>
  </si>
  <si>
    <t>W 250 x 250 x 73+</t>
  </si>
  <si>
    <t>W 250 x 250 x 80+</t>
  </si>
  <si>
    <t>C 150 x 12,2</t>
  </si>
  <si>
    <t>W 24 x 12.75 x 279</t>
  </si>
  <si>
    <t>HEM 160</t>
  </si>
  <si>
    <t>HEB 180</t>
  </si>
  <si>
    <t>HEM 180</t>
  </si>
  <si>
    <t>HEB 200</t>
  </si>
  <si>
    <t>HEM 200</t>
  </si>
  <si>
    <t>HEB 220</t>
  </si>
  <si>
    <t>W 10 x 5.75 x 26</t>
  </si>
  <si>
    <t>W 10 x 5.75 x 30</t>
  </si>
  <si>
    <t>W 10 x 10 x 49</t>
  </si>
  <si>
    <t>W 10 x 10 x 54</t>
  </si>
  <si>
    <t>W 10 x 10 x 60</t>
  </si>
  <si>
    <t>W 10 x 10 x 68</t>
  </si>
  <si>
    <t>UB 203 x 133 x 30</t>
  </si>
  <si>
    <t>UB 254 x 102 x 22</t>
  </si>
  <si>
    <t>UB 254 x 102 x 25</t>
  </si>
  <si>
    <t>UB 254 x 102 x 28</t>
  </si>
  <si>
    <t>UB 254 x 146 x 31</t>
  </si>
  <si>
    <t>UB 254 x 146 x 37</t>
  </si>
  <si>
    <t>UB 254 x 146 x 43</t>
  </si>
  <si>
    <t>UC 356 x 406 x 393+</t>
  </si>
  <si>
    <t>PFC 200 x 75 x 23*</t>
  </si>
  <si>
    <r>
      <t>z</t>
    </r>
    <r>
      <rPr>
        <vertAlign val="subscript"/>
        <sz val="8"/>
        <rFont val="Arial"/>
        <family val="2"/>
      </rPr>
      <t>2</t>
    </r>
  </si>
  <si>
    <r>
      <t>h</t>
    </r>
    <r>
      <rPr>
        <vertAlign val="subscript"/>
        <sz val="8"/>
        <rFont val="Arial"/>
        <family val="2"/>
        <charset val="238"/>
      </rPr>
      <t>eff</t>
    </r>
  </si>
  <si>
    <r>
      <t>z</t>
    </r>
    <r>
      <rPr>
        <vertAlign val="subscript"/>
        <sz val="8"/>
        <rFont val="Arial"/>
        <family val="2"/>
      </rPr>
      <t>1</t>
    </r>
  </si>
  <si>
    <t>UB 127 x 76 x 13</t>
  </si>
  <si>
    <t>UB 305 x 127 x 37</t>
  </si>
  <si>
    <t>UB 305 x 127 x 42</t>
  </si>
  <si>
    <t>UB 305 x 127 x 48</t>
  </si>
  <si>
    <t>UC 152 x 152 x 23</t>
  </si>
  <si>
    <t>UC 152 x 152 x 30</t>
  </si>
  <si>
    <t>HD 360 x 134•</t>
  </si>
  <si>
    <t>HD 360 x 147•</t>
  </si>
  <si>
    <t>UC 203 x 203 x 52</t>
  </si>
  <si>
    <t>UC 203 x 203 x 60</t>
  </si>
  <si>
    <t>UC 203 x 203 x 71</t>
  </si>
  <si>
    <t>UC 203 x 203 x 86</t>
  </si>
  <si>
    <t>UC 254 x 254 x 73</t>
  </si>
  <si>
    <t>UC 254 x 254 x 89</t>
  </si>
  <si>
    <t>CH 152 x 76 x 18</t>
  </si>
  <si>
    <t>CH 152 x 89 x 24</t>
  </si>
  <si>
    <t>CH 178 x 76 x 21</t>
  </si>
  <si>
    <t>CH 178 x 89 x 27</t>
  </si>
  <si>
    <t>CH 203 x 76 x 24</t>
  </si>
  <si>
    <t>CH 203 x 89 x 30</t>
  </si>
  <si>
    <t>CH 229 x 76 x 26</t>
  </si>
  <si>
    <t>CH 229 x 89 x 33</t>
  </si>
  <si>
    <t>CH 245 x 76 x 28</t>
  </si>
  <si>
    <t>CH 245 x 89 x 36</t>
  </si>
  <si>
    <t>CH 305 x 89 x 42</t>
  </si>
  <si>
    <t>CH 305 x 102 x 46</t>
  </si>
  <si>
    <t>CH 305 x 102 x 55</t>
  </si>
  <si>
    <t>UB 838 x 292 x 194</t>
  </si>
  <si>
    <t>UB 838 x 292 x 226</t>
  </si>
  <si>
    <t>UB 914 x 305 x 201</t>
  </si>
  <si>
    <t>UB 914 x 305 x 224</t>
  </si>
  <si>
    <t>UB 914 x 305 x 253</t>
  </si>
  <si>
    <t>UB 914 x 305 x 289</t>
  </si>
  <si>
    <t>W 14 x 6.75 x 38</t>
  </si>
  <si>
    <t>W 14 x 14.5 x 90</t>
  </si>
  <si>
    <t>W 14 x 14.5 x 99</t>
  </si>
  <si>
    <t>W 14 x 14.5 x 109</t>
  </si>
  <si>
    <t>W 14 x 14.5 x 120</t>
  </si>
  <si>
    <t>W 14 x 14.5 x 132</t>
  </si>
  <si>
    <t>W 14 x 16 x 145</t>
  </si>
  <si>
    <t>W 14 x 16 x 159</t>
  </si>
  <si>
    <t>W 14 x 16 x 176</t>
  </si>
  <si>
    <t>HL 1000 x 883•</t>
  </si>
  <si>
    <t>HL 1100 A•</t>
  </si>
  <si>
    <t>HL 1100 B•</t>
  </si>
  <si>
    <t>HL 1100 M•</t>
  </si>
  <si>
    <t>HL 1100 R•</t>
  </si>
  <si>
    <t>HE 800 AA•</t>
  </si>
  <si>
    <t>UB 457 x 152 x 67</t>
  </si>
  <si>
    <t>Bords pointus</t>
  </si>
  <si>
    <t>Sharp edges</t>
  </si>
  <si>
    <t>Scharfen Kanten</t>
  </si>
  <si>
    <t>axa</t>
  </si>
  <si>
    <t>J 89 x 89 x 19*</t>
  </si>
  <si>
    <t>J 102 x 44 x 7*</t>
  </si>
  <si>
    <t>HD 400 x 592•/+</t>
  </si>
  <si>
    <t>UB 610 x 305 x 179+</t>
  </si>
  <si>
    <t>UB 610 x 305 x 238+</t>
  </si>
  <si>
    <t>UB 686 x 254 x 125+</t>
  </si>
  <si>
    <t>UB 686 x 254 x 140+</t>
  </si>
  <si>
    <t>UB 686 x 254 x 152+</t>
  </si>
  <si>
    <t>UB 686 x 254 x 170+</t>
  </si>
  <si>
    <t>UB 457 x 191 x 82+</t>
  </si>
  <si>
    <t>UB 457 x 191 x 89+</t>
  </si>
  <si>
    <t>UB 457 x 191 x 98+</t>
  </si>
  <si>
    <t>axe y-y / axe z-z
axis y-y / axis z-z
Achse y-y / Achse z-z</t>
  </si>
  <si>
    <t>axe u-u
axis u-u
Achse u-u</t>
  </si>
  <si>
    <t>axe v-v
axis v-v
Achse v-v</t>
  </si>
  <si>
    <t>Classification
ENV 1993-1-1</t>
  </si>
  <si>
    <t>pure
compression</t>
  </si>
  <si>
    <r>
      <t>mm</t>
    </r>
    <r>
      <rPr>
        <vertAlign val="superscript"/>
        <sz val="8"/>
        <color indexed="8"/>
        <rFont val="Arial"/>
        <family val="2"/>
      </rPr>
      <t>2</t>
    </r>
  </si>
  <si>
    <r>
      <t>mm</t>
    </r>
    <r>
      <rPr>
        <vertAlign val="superscript"/>
        <sz val="8"/>
        <color indexed="8"/>
        <rFont val="Arial"/>
        <family val="2"/>
      </rPr>
      <t>4</t>
    </r>
    <r>
      <rPr>
        <sz val="8"/>
        <color indexed="8"/>
        <rFont val="Arial"/>
        <family val="2"/>
      </rPr>
      <t xml:space="preserve"> </t>
    </r>
  </si>
  <si>
    <r>
      <t>mm</t>
    </r>
    <r>
      <rPr>
        <vertAlign val="superscript"/>
        <sz val="8"/>
        <color indexed="8"/>
        <rFont val="Arial"/>
        <family val="2"/>
      </rPr>
      <t>3</t>
    </r>
  </si>
  <si>
    <r>
      <t>mm</t>
    </r>
    <r>
      <rPr>
        <vertAlign val="superscript"/>
        <sz val="8"/>
        <color indexed="8"/>
        <rFont val="Arial"/>
        <family val="2"/>
      </rPr>
      <t>4</t>
    </r>
  </si>
  <si>
    <t>S 460 x 81.4*</t>
  </si>
  <si>
    <t>S 460 x 104*</t>
  </si>
  <si>
    <t>S 510 x 98.2*</t>
  </si>
  <si>
    <t>S 510 x 112*</t>
  </si>
  <si>
    <t>S 510 x 128*</t>
  </si>
  <si>
    <t>S 510 x 143*</t>
  </si>
  <si>
    <t>S 610 x 119*</t>
  </si>
  <si>
    <t>S 610 x 134*</t>
  </si>
  <si>
    <t>S 610 x 149*</t>
  </si>
  <si>
    <t>S 610 x 158*</t>
  </si>
  <si>
    <t>S 610 x 180*</t>
  </si>
  <si>
    <t>UB 457 x 152 x 67+</t>
  </si>
  <si>
    <t>UB 457 x 152 x 74+</t>
  </si>
  <si>
    <t>L 70 x 70 x 7</t>
  </si>
  <si>
    <t>L 75 x 75 x 6</t>
  </si>
  <si>
    <t>L 75 x 75 x 8</t>
  </si>
  <si>
    <t>L 80 x 80 x 8</t>
  </si>
  <si>
    <t>L 80 x 80 x 10</t>
  </si>
  <si>
    <t>L 90 x 90 x 7</t>
  </si>
  <si>
    <t>L 90 x 90 x 8</t>
  </si>
  <si>
    <t>L 90 x 90 x 9</t>
  </si>
  <si>
    <t>L 90 x 90 x 10</t>
  </si>
  <si>
    <t>L 3/4 x 3/4 x 1/8</t>
  </si>
  <si>
    <t>L 1 x 1 x 1/8</t>
  </si>
  <si>
    <t>L 1 x 1 x 3/16</t>
  </si>
  <si>
    <t>L 1 x 1 x 1/4</t>
  </si>
  <si>
    <t>L 1 1/4 x 1 1/4 x 1/8</t>
  </si>
  <si>
    <t>IPE A 140</t>
  </si>
  <si>
    <t>IPE A 160</t>
  </si>
  <si>
    <t>W 1000 x 300 x 494+</t>
  </si>
  <si>
    <t>W 1000 x 300 x 584+</t>
  </si>
  <si>
    <t>W 1000 x 400 x 296+</t>
  </si>
  <si>
    <t>W 1000 x 400 x 321+</t>
  </si>
  <si>
    <t>W 1000 x 400 x 371+</t>
  </si>
  <si>
    <t>0,551</t>
  </si>
  <si>
    <t>42,70</t>
  </si>
  <si>
    <t>12,7</t>
  </si>
  <si>
    <t>5,9</t>
  </si>
  <si>
    <t>16,2</t>
  </si>
  <si>
    <t>507,1</t>
  </si>
  <si>
    <t>574,6</t>
  </si>
  <si>
    <t>11,36</t>
  </si>
  <si>
    <t>25,23</t>
  </si>
  <si>
    <t>513,5</t>
  </si>
  <si>
    <t>75,51</t>
  </si>
  <si>
    <t>117,7</t>
  </si>
  <si>
    <t>49,47</t>
  </si>
  <si>
    <t>24,90</t>
  </si>
  <si>
    <t>87,64</t>
  </si>
  <si>
    <t>483,1</t>
  </si>
  <si>
    <t>541,8</t>
  </si>
  <si>
    <t>12,42</t>
  </si>
  <si>
    <t>22,25</t>
  </si>
  <si>
    <t>519,0</t>
  </si>
  <si>
    <t>69,20</t>
  </si>
  <si>
    <t>107,3</t>
  </si>
  <si>
    <t>3,34</t>
  </si>
  <si>
    <t>42,07</t>
  </si>
  <si>
    <t>13,43</t>
  </si>
  <si>
    <t>107,2</t>
  </si>
  <si>
    <t>557,1</t>
  </si>
  <si>
    <t>628,4</t>
  </si>
  <si>
    <t>4,3</t>
  </si>
  <si>
    <t>6,5</t>
  </si>
  <si>
    <t>19,6</t>
  </si>
  <si>
    <t>0,694</t>
  </si>
  <si>
    <t>45,15</t>
  </si>
  <si>
    <t>18,8</t>
  </si>
  <si>
    <t>5,3</t>
  </si>
  <si>
    <t>23,9</t>
  </si>
  <si>
    <t>0,698</t>
  </si>
  <si>
    <t>37,13</t>
  </si>
  <si>
    <t>21,3</t>
  </si>
  <si>
    <t>27,1</t>
  </si>
  <si>
    <t>U 65 x 42</t>
  </si>
  <si>
    <t>L 6 x 6  x 3/8</t>
  </si>
  <si>
    <t>L 6 x 6  x 7/16</t>
  </si>
  <si>
    <t>L 6 x 6  x 1/2</t>
  </si>
  <si>
    <t>L 6 x 6  x 9/16</t>
  </si>
  <si>
    <t>L 6 x 6  x 5/8</t>
  </si>
  <si>
    <t>L 6 x 6  x 3/4</t>
  </si>
  <si>
    <t>L 6 x 6  x 7/8</t>
  </si>
  <si>
    <t>L 6 x 6  x 1</t>
  </si>
  <si>
    <t>L 8 x 8  x 1/2</t>
  </si>
  <si>
    <t>L 8 x 8  x 9/16</t>
  </si>
  <si>
    <t>L 8 x 8  x 5/8</t>
  </si>
  <si>
    <t>L 8 x 8  x 3/4</t>
  </si>
  <si>
    <t>L 8 x 8  x 7/8</t>
  </si>
  <si>
    <t>L 8 x 8  x 1</t>
  </si>
  <si>
    <t>W 1000 x 400 x 412+</t>
  </si>
  <si>
    <t>W 1000 x 400 x 443+</t>
  </si>
  <si>
    <t>W 1000 x 400 x 483+</t>
  </si>
  <si>
    <t>W 1000 x 400 x 539+</t>
  </si>
  <si>
    <t>W 1000 x 400 x 554+</t>
  </si>
  <si>
    <t>W 1000 x 400 x 591+</t>
  </si>
  <si>
    <t>IPE A 450•</t>
  </si>
  <si>
    <t>IPE A 240•</t>
  </si>
  <si>
    <t>IPE O 240+</t>
  </si>
  <si>
    <t>IPE A 270•</t>
  </si>
  <si>
    <t>M 16</t>
  </si>
  <si>
    <t>IPE O 270+</t>
  </si>
  <si>
    <t>IPE A 300•</t>
  </si>
  <si>
    <t>IPE O 300+</t>
  </si>
  <si>
    <t>IPE A 330•</t>
  </si>
  <si>
    <t>Valeurs statiques / Section properties / Statische Kennwerte</t>
  </si>
  <si>
    <t>HEM 140</t>
  </si>
  <si>
    <t>HEB 160</t>
  </si>
  <si>
    <t>W 10 x 4 x 12</t>
  </si>
  <si>
    <t>W 10 x 4 x 15</t>
  </si>
  <si>
    <t>W 410 x 140 x 38,8</t>
  </si>
  <si>
    <t>W 760 x 265 x 196</t>
  </si>
  <si>
    <t>W 250 x 250 x 101</t>
  </si>
  <si>
    <t>W 410 x 140 x 46,1</t>
  </si>
  <si>
    <t>W 760 x 265 x 220</t>
  </si>
  <si>
    <t>MC 150 x 17,9</t>
  </si>
  <si>
    <t>UBP 356 x 368 x 152</t>
  </si>
  <si>
    <t>IPN 360*</t>
  </si>
  <si>
    <t>IPN 380*</t>
  </si>
  <si>
    <t>IPN 400*</t>
  </si>
  <si>
    <t>IPN 450*</t>
  </si>
  <si>
    <t>IPN 500*</t>
  </si>
  <si>
    <t>M 20</t>
  </si>
  <si>
    <t>IPN 550*</t>
  </si>
  <si>
    <t>IPN 600*</t>
  </si>
  <si>
    <t>HE 280 A</t>
  </si>
  <si>
    <t>HE 280 B</t>
  </si>
  <si>
    <t>HE 280 M</t>
  </si>
  <si>
    <t>HE 300 AA</t>
  </si>
  <si>
    <t>HE 300 A</t>
  </si>
  <si>
    <t>HE 300 B</t>
  </si>
  <si>
    <t>HE 300 M</t>
  </si>
  <si>
    <t>HE 320 AA</t>
  </si>
  <si>
    <t>HE 320 A</t>
  </si>
  <si>
    <t>HE 320 B</t>
  </si>
  <si>
    <t>HE 320 M</t>
  </si>
  <si>
    <t>HE 340 AA</t>
  </si>
  <si>
    <t>HE 340 A</t>
  </si>
  <si>
    <t>HE 340 B</t>
  </si>
  <si>
    <t>W 30 x 10.5 x 132</t>
  </si>
  <si>
    <t>S 4 x 9.5</t>
  </si>
  <si>
    <t>S 4 x 7.7</t>
  </si>
  <si>
    <t>S 5 x 10</t>
  </si>
  <si>
    <t>S 6 x 12.5</t>
  </si>
  <si>
    <t>S 8 x 23</t>
  </si>
  <si>
    <t>W 150 x 100 x 18,0</t>
  </si>
  <si>
    <t>W 360 x 170 x 57,8</t>
  </si>
  <si>
    <t>S 130 x 15</t>
  </si>
  <si>
    <t>C 100 x 10,8</t>
  </si>
  <si>
    <t>H 175 x 175 x 7,5 x 11</t>
  </si>
  <si>
    <t>S 20 x 75</t>
  </si>
  <si>
    <t>S 20 x 86</t>
  </si>
  <si>
    <t>S 20 x 96</t>
  </si>
  <si>
    <t>S 24 x 80</t>
  </si>
  <si>
    <t>S 24 x 90</t>
  </si>
  <si>
    <t>S 24 x 100</t>
  </si>
  <si>
    <t>S 24 x 106</t>
  </si>
  <si>
    <t>S 24 x 121</t>
  </si>
  <si>
    <t>W 150 x 100 x 24,0</t>
  </si>
  <si>
    <t>W 360 x 200 x 64</t>
  </si>
  <si>
    <t>S 150 x 18,6</t>
  </si>
  <si>
    <t>C 130 x 10,4</t>
  </si>
  <si>
    <t>H 200 x 100 x 4,5 x 7</t>
  </si>
  <si>
    <t>W 150 x 150 x 22,5</t>
  </si>
  <si>
    <t>W 360 x 200 x 72</t>
  </si>
  <si>
    <t>S 150 x 25,7</t>
  </si>
  <si>
    <t>C 130 x 13</t>
  </si>
  <si>
    <t>H 200 x 100 x 5,5 x 8</t>
  </si>
  <si>
    <t>W 150 x 150 x 29,8</t>
  </si>
  <si>
    <t>W 360 x 200 x 79</t>
  </si>
  <si>
    <t>S 200 x 27,4</t>
  </si>
  <si>
    <t>UPE 270</t>
  </si>
  <si>
    <t>UBP 356 x 368 x 174</t>
  </si>
  <si>
    <t>W 4 x 4 x 13</t>
  </si>
  <si>
    <t>W 5 x 5 x 16</t>
  </si>
  <si>
    <t>W 5 x 5 x 19</t>
  </si>
  <si>
    <t>L 150 x 100 x 12</t>
  </si>
  <si>
    <t>L 150 x 100 x 14</t>
  </si>
  <si>
    <t>L 200 x 100 x 10</t>
  </si>
  <si>
    <t>L 200 x 100 x 12</t>
  </si>
  <si>
    <t>L 200 x 100 x 14</t>
  </si>
  <si>
    <t>1/2 IPE 400</t>
  </si>
  <si>
    <t>1/2 IPE O 400</t>
  </si>
  <si>
    <t>1/2 IPE 450</t>
  </si>
  <si>
    <t>1/2 IPE O 450</t>
  </si>
  <si>
    <t>1/2 IPE 500</t>
  </si>
  <si>
    <t>1/2 IPE O 500</t>
  </si>
  <si>
    <t>1/2 IPE 550</t>
  </si>
  <si>
    <t>1/2 IPE O 550</t>
  </si>
  <si>
    <t>1/2 IPE 600</t>
  </si>
  <si>
    <t>1/2 IPE O 600</t>
  </si>
  <si>
    <t>UB 305 x 102 x 25</t>
  </si>
  <si>
    <t>HEM 300</t>
  </si>
  <si>
    <t>HEB 320</t>
  </si>
  <si>
    <r>
      <t>b</t>
    </r>
    <r>
      <rPr>
        <vertAlign val="subscript"/>
        <sz val="8"/>
        <rFont val="Arial"/>
        <family val="2"/>
        <charset val="238"/>
      </rPr>
      <t>p</t>
    </r>
    <r>
      <rPr>
        <sz val="8"/>
        <rFont val="Arial"/>
        <family val="2"/>
        <charset val="238"/>
      </rPr>
      <t xml:space="preserve"> x t</t>
    </r>
    <r>
      <rPr>
        <vertAlign val="subscript"/>
        <sz val="8"/>
        <rFont val="Arial"/>
        <family val="2"/>
        <charset val="238"/>
      </rPr>
      <t>p</t>
    </r>
  </si>
  <si>
    <t>UB 914 x 419 x 388</t>
  </si>
  <si>
    <t>HD 400 x 677</t>
  </si>
  <si>
    <t>HD 400 x 744</t>
  </si>
  <si>
    <t>HD 400 x 818</t>
  </si>
  <si>
    <t>HD 400 x 900</t>
  </si>
  <si>
    <t>HD 400 x 990</t>
  </si>
  <si>
    <t>HD 400 x 1086</t>
  </si>
  <si>
    <t>HP 200 x 43</t>
  </si>
  <si>
    <t>HP 200 x 53</t>
  </si>
  <si>
    <t>HP 220 x 57</t>
  </si>
  <si>
    <t>W 410 x 260 x 149</t>
  </si>
  <si>
    <t>W 460 x 280 x 193</t>
  </si>
  <si>
    <t>W 460 x 280 x 213</t>
  </si>
  <si>
    <t>W 460 x 280 x 235</t>
  </si>
  <si>
    <t>W 460 x 280 x 260</t>
  </si>
  <si>
    <t>W 530 x 165 x 66</t>
  </si>
  <si>
    <t>W 530 x 165 x 74</t>
  </si>
  <si>
    <t>W 530 x 165 x 85</t>
  </si>
  <si>
    <t>W 530 x 315 x 150</t>
  </si>
  <si>
    <t>UC 203 x 203 x 71+</t>
  </si>
  <si>
    <t>UC 203 x 203 x 86+</t>
  </si>
  <si>
    <t>UC 254 x 254 x 73+</t>
  </si>
  <si>
    <t>UC 254 x 254 x 89+</t>
  </si>
  <si>
    <t>UC 254 x 254 x 107+</t>
  </si>
  <si>
    <t>UC 254 x 254 x 132+</t>
  </si>
  <si>
    <t>UC 254 x 254 x 167+</t>
  </si>
  <si>
    <t>UC 305 x 305 x 97+</t>
  </si>
  <si>
    <t>UC 305 x 305 x 118+</t>
  </si>
  <si>
    <t>UC 305 x 305 x 137+</t>
  </si>
  <si>
    <t>UB 610 x 305 x 149+</t>
  </si>
  <si>
    <t>W 460 x 280 x 158</t>
  </si>
  <si>
    <t>MC 310 x 60</t>
  </si>
  <si>
    <t>W 310 x 310 x 179</t>
  </si>
  <si>
    <t>W 460 x 280 x 177</t>
  </si>
  <si>
    <t>W 1000 x 300 x 222</t>
  </si>
  <si>
    <t>MC 310 x 67</t>
  </si>
  <si>
    <t>W 310 x 310 x 202</t>
  </si>
  <si>
    <t>W 1000 x 300 x 249</t>
  </si>
  <si>
    <t>MC 310 x 74</t>
  </si>
  <si>
    <t>W 310 x 310 x 226</t>
  </si>
  <si>
    <t>W 1000 x 300 x 272</t>
  </si>
  <si>
    <t>MC 330 x 47,3</t>
  </si>
  <si>
    <t>W 310 x 310 x 253</t>
  </si>
  <si>
    <t>UB 533 x 210 x 82+</t>
  </si>
  <si>
    <t>UB 533 x 210 x 92+</t>
  </si>
  <si>
    <t>UB 533 x 210 x 101+</t>
  </si>
  <si>
    <t>UB 533 x 210 x 109+</t>
  </si>
  <si>
    <t>UB 533 x 210 x 122+</t>
  </si>
  <si>
    <t>UB 610 x 229 x 101+</t>
  </si>
  <si>
    <t>UB 610 x 229 x 113+</t>
  </si>
  <si>
    <t>UB 610 x 229 x 125+</t>
  </si>
  <si>
    <r>
      <t>W</t>
    </r>
    <r>
      <rPr>
        <vertAlign val="subscript"/>
        <sz val="8"/>
        <color indexed="8"/>
        <rFont val="Arial"/>
        <family val="2"/>
      </rPr>
      <t>el.y</t>
    </r>
    <r>
      <rPr>
        <sz val="8"/>
        <color indexed="8"/>
        <rFont val="Arial"/>
        <family val="2"/>
      </rPr>
      <t>=W</t>
    </r>
    <r>
      <rPr>
        <vertAlign val="subscript"/>
        <sz val="8"/>
        <color indexed="8"/>
        <rFont val="Arial"/>
        <family val="2"/>
      </rPr>
      <t>el.z</t>
    </r>
  </si>
  <si>
    <t>L 20 x 20 x 3-</t>
  </si>
  <si>
    <t>UB 356 x 171 x 57+</t>
  </si>
  <si>
    <t>UB 356 x 171 x 67+</t>
  </si>
  <si>
    <t>UB 406 x 140 x 39+</t>
  </si>
  <si>
    <t>UB 406 x 140 x 46+</t>
  </si>
  <si>
    <t>UB 406 x 178 x 54+</t>
  </si>
  <si>
    <t>UB 406 x 178 x 60+</t>
  </si>
  <si>
    <t>UB 406 x 178 x 67+</t>
  </si>
  <si>
    <t>UB 406 x 178 x 74+</t>
  </si>
  <si>
    <t>UB 457 x 152 x 52+</t>
  </si>
  <si>
    <t>UB 457 x 152 x 60+</t>
  </si>
  <si>
    <t>W 360 x 410 x 382</t>
  </si>
  <si>
    <t>S 610 x 119</t>
  </si>
  <si>
    <t>C 310 x 30,8</t>
  </si>
  <si>
    <t>W 250 x 100 x 22,3</t>
  </si>
  <si>
    <t>W 360 x 410 x 421</t>
  </si>
  <si>
    <t>W 530 x 210 x 109+</t>
  </si>
  <si>
    <t>W 530 x 210 x 123+</t>
  </si>
  <si>
    <t>W 530 x 210 x 138+</t>
  </si>
  <si>
    <t>W 250 x 250 x 131+</t>
  </si>
  <si>
    <t>W 250 x 250 x 149+</t>
  </si>
  <si>
    <t>W 250 x 250 x 167+</t>
  </si>
  <si>
    <t>W 310 x 100 x 21.0+</t>
  </si>
  <si>
    <t>W 310 x 100 x 23.8+</t>
  </si>
  <si>
    <t>W 310 x 100 x 28.3+</t>
  </si>
  <si>
    <t>W 310 x 100 x 32.7+</t>
  </si>
  <si>
    <t>IPE A 180</t>
  </si>
  <si>
    <t>IPE O 180</t>
  </si>
  <si>
    <t>IPE A 200</t>
  </si>
  <si>
    <t>IPE O 200</t>
  </si>
  <si>
    <t>IPE A 220</t>
  </si>
  <si>
    <t>IPE O 220</t>
  </si>
  <si>
    <t>IPE A 240</t>
  </si>
  <si>
    <t>IPE O 240</t>
  </si>
  <si>
    <t>IPE A 270</t>
  </si>
  <si>
    <t>UB 254 x 146 x 43+/*</t>
  </si>
  <si>
    <t>UB 305 x 102 x 25+</t>
  </si>
  <si>
    <t>UB 305 x 102 x 28+</t>
  </si>
  <si>
    <t>UB 305 x 102 x 33+</t>
  </si>
  <si>
    <t>L 150 x 75 x 9</t>
  </si>
  <si>
    <t>145,2</t>
  </si>
  <si>
    <t>127,2</t>
  </si>
  <si>
    <r>
      <t>Japanische H-Profile</t>
    </r>
    <r>
      <rPr>
        <sz val="10"/>
        <rFont val="Arial"/>
        <family val="2"/>
        <charset val="238"/>
      </rPr>
      <t xml:space="preserve">
Abmessungen: JIS G 3192: 2000; JIS A 5526: 1994
Toleranzen: JIS G 3192: 2000</t>
    </r>
  </si>
  <si>
    <t>23,55</t>
  </si>
  <si>
    <t>362,7</t>
  </si>
  <si>
    <t>1650,9</t>
  </si>
  <si>
    <t>402,5</t>
  </si>
  <si>
    <t>1658,9</t>
  </si>
  <si>
    <t>463,0</t>
  </si>
  <si>
    <t>1668,9</t>
  </si>
  <si>
    <t>17,4</t>
  </si>
  <si>
    <t>279,9</t>
  </si>
  <si>
    <t>305,6</t>
  </si>
  <si>
    <t>27,8</t>
  </si>
  <si>
    <t>312,2</t>
  </si>
  <si>
    <t>334,3</t>
  </si>
  <si>
    <t>W 30 x 10.5 x 148</t>
  </si>
  <si>
    <t>W 33 x 11.5 x 118</t>
  </si>
  <si>
    <t>W 33 x 11.5 x 130</t>
  </si>
  <si>
    <t>S 12 x 35</t>
  </si>
  <si>
    <t>S 12 x 50</t>
  </si>
  <si>
    <t>S 15 x 50</t>
  </si>
  <si>
    <t>S 18 x 70</t>
  </si>
  <si>
    <t>S 20 x 66</t>
  </si>
  <si>
    <t>W 33 x 11.5 x 169</t>
  </si>
  <si>
    <t>W 36 x 12 x 135</t>
  </si>
  <si>
    <t>W 36 x 12 x 150</t>
  </si>
  <si>
    <t>W 12 x 12 x 120</t>
  </si>
  <si>
    <t>W 12 x 12 x 136</t>
  </si>
  <si>
    <t>W 12 x 12 x 152</t>
  </si>
  <si>
    <t>W 12 x 12 x 170</t>
  </si>
  <si>
    <t>W 12 x 12 x 190</t>
  </si>
  <si>
    <t>W 12 x 12 x 210</t>
  </si>
  <si>
    <t>W 12 x 12 x 230</t>
  </si>
  <si>
    <t>W 14 x 5 x 22</t>
  </si>
  <si>
    <t>UPE 180</t>
  </si>
  <si>
    <t>UPE 200</t>
  </si>
  <si>
    <t>UPE 220</t>
  </si>
  <si>
    <t>UPE 240</t>
  </si>
  <si>
    <t>L 5 x 5  x 5/16</t>
  </si>
  <si>
    <t>L 5 x 5  x 3/8</t>
  </si>
  <si>
    <t>L 5 x 5  x 7/16</t>
  </si>
  <si>
    <t>L 5 x 5  x 1/2</t>
  </si>
  <si>
    <t>L 5 x 5  x 5/8</t>
  </si>
  <si>
    <t>L 5 x 5  x 3/4</t>
  </si>
  <si>
    <t>L 5 x 5  x 7/8</t>
  </si>
  <si>
    <t>L 6 x 6  x 5/16</t>
  </si>
  <si>
    <t>W 12 x 8 x 40</t>
  </si>
  <si>
    <t>W 12 x 8 x 45</t>
  </si>
  <si>
    <t>W 12 x 8 x 50</t>
  </si>
  <si>
    <t>W 12 x 10 x 53</t>
  </si>
  <si>
    <t>W 12 x 10 x 58</t>
  </si>
  <si>
    <t>HD 400 x 347</t>
  </si>
  <si>
    <t>HD 400 x 382</t>
  </si>
  <si>
    <t>HD 400 x 421</t>
  </si>
  <si>
    <t>HD 400 x 463</t>
  </si>
  <si>
    <t>HD 400 x 509</t>
  </si>
  <si>
    <t>HD 400 x 551</t>
  </si>
  <si>
    <t>HD 400 x 592</t>
  </si>
  <si>
    <t>W 21 x 8.25 x 73</t>
  </si>
  <si>
    <t>W 21 x 8.25 x 83</t>
  </si>
  <si>
    <t>W 21 x 8.25 x 93</t>
  </si>
  <si>
    <t>W 24 x 9 x 68</t>
  </si>
  <si>
    <t>W 24 x 9 x 76</t>
  </si>
  <si>
    <t>W 24 x 9 x 84</t>
  </si>
  <si>
    <t>W 24 x 9 x 94</t>
  </si>
  <si>
    <t>W 21 x 8.25 x 62</t>
  </si>
  <si>
    <t>W 21 x 8.25 x 68</t>
  </si>
  <si>
    <t>S 3 x 5.7</t>
  </si>
  <si>
    <t>UB 914 x 419 x 343</t>
  </si>
  <si>
    <t>HP 260 x 87</t>
  </si>
  <si>
    <t>HP 305 x 79</t>
  </si>
  <si>
    <t>HE 340 M</t>
  </si>
  <si>
    <t>HE 360 AA</t>
  </si>
  <si>
    <t>HE 360 A</t>
  </si>
  <si>
    <t>MC 230 x 35.6*</t>
  </si>
  <si>
    <t>MC 230 x 37.8*</t>
  </si>
  <si>
    <t>MC 250 x 12.5*</t>
  </si>
  <si>
    <t>MC 250 x 33*</t>
  </si>
  <si>
    <t>MC 250 x 37*</t>
  </si>
  <si>
    <t>MC 250 x 42.4*</t>
  </si>
  <si>
    <t>MC 250 x 50*</t>
  </si>
  <si>
    <t>MC 250 x 61.2*</t>
  </si>
  <si>
    <t>MC 310 x 15.8*</t>
  </si>
  <si>
    <t>MC 310 x 46*</t>
  </si>
  <si>
    <t>MC 310 x 52*</t>
  </si>
  <si>
    <t>MC 310 x 60*</t>
  </si>
  <si>
    <t>MC 310 x 67*</t>
  </si>
  <si>
    <t>MC 310 x 74*</t>
  </si>
  <si>
    <t>W 40 x 16 x 324</t>
  </si>
  <si>
    <t>W 40 x 16 x 362</t>
  </si>
  <si>
    <t>W 40 x 16 x 397</t>
  </si>
  <si>
    <t>W 40 x 16 x 431</t>
  </si>
  <si>
    <t>W 40 x 16 x 503</t>
  </si>
  <si>
    <t>W 40 x 16 x 593</t>
  </si>
  <si>
    <t>W 44 x 16 x 230</t>
  </si>
  <si>
    <t>W 44 x 16 x 262</t>
  </si>
  <si>
    <t>W 16 x 7 x 45</t>
  </si>
  <si>
    <t>W 16 x 7 x 50</t>
  </si>
  <si>
    <t>W 16 x 7 x 57</t>
  </si>
  <si>
    <t>W 18 x 6 x 35</t>
  </si>
  <si>
    <t>W 18 x 6 x 40</t>
  </si>
  <si>
    <t>H 500 x 300 x 11 x 18</t>
  </si>
  <si>
    <t>H 600 x 300 x 12 x 17</t>
  </si>
  <si>
    <t>H 600 x 300 x 12 x 20</t>
  </si>
  <si>
    <t>H 600 x 300 x 14 x 23</t>
  </si>
  <si>
    <t>H 700 x 300 x 13 x 20</t>
  </si>
  <si>
    <t>HD 260 x 172</t>
  </si>
  <si>
    <t>HD 320 x 127</t>
  </si>
  <si>
    <t>W 14 x 8 x 43</t>
  </si>
  <si>
    <t>W 14 x 8 x 48</t>
  </si>
  <si>
    <t>W 14 x 8 x 53</t>
  </si>
  <si>
    <t>W 14 x 10 x 61</t>
  </si>
  <si>
    <r>
      <t>Poutrelles-pieux américaines à larges ailes</t>
    </r>
    <r>
      <rPr>
        <sz val="10"/>
        <rFont val="Arial"/>
        <family val="2"/>
      </rPr>
      <t xml:space="preserve">
Dimensions: ASTM A6 - 05
Tolérances: ASTM A6 - 05
</t>
    </r>
  </si>
  <si>
    <r>
      <t>American wide flange bearing piles</t>
    </r>
    <r>
      <rPr>
        <sz val="10"/>
        <rFont val="Arial"/>
        <family val="2"/>
      </rPr>
      <t xml:space="preserve">
Dimensions: ASTM A6 - 05
Tolerances: ASTM A6 - 05
</t>
    </r>
  </si>
  <si>
    <r>
      <t>Amerikanische Breitflanschpfähle</t>
    </r>
    <r>
      <rPr>
        <sz val="10"/>
        <rFont val="Arial"/>
        <family val="2"/>
      </rPr>
      <t xml:space="preserve">
Abmessungen: ASTM A6 - 05
Toleranzen: ASTM A6 - 05</t>
    </r>
  </si>
  <si>
    <t>W 1000 x 400 x 554</t>
  </si>
  <si>
    <t>S 250 x 37,8</t>
  </si>
  <si>
    <t>S 250 x 52</t>
  </si>
  <si>
    <t>S 310 x 47,3</t>
  </si>
  <si>
    <t>S 310 x 52</t>
  </si>
  <si>
    <t>S 310 x 60,7</t>
  </si>
  <si>
    <t>S 310 x 74</t>
  </si>
  <si>
    <t>MC 250 x 50</t>
  </si>
  <si>
    <t>UBP</t>
  </si>
  <si>
    <t>W 310 x 310 x 107</t>
  </si>
  <si>
    <t>W 460 x 190 x 106</t>
  </si>
  <si>
    <t>MC 250 x 61,2</t>
  </si>
  <si>
    <t>W 310 x 310 x 117</t>
  </si>
  <si>
    <t>W 460 x 280 x 113</t>
  </si>
  <si>
    <t>MC 310 x 15,8</t>
  </si>
  <si>
    <t>W 460 x 280 x 144</t>
  </si>
  <si>
    <t>MC 310 x 52</t>
  </si>
  <si>
    <t>IPN</t>
  </si>
  <si>
    <t>W 310 x 310 x 158</t>
  </si>
  <si>
    <t>S 380 x 74</t>
  </si>
  <si>
    <t>C 230 x 19,9</t>
  </si>
  <si>
    <t>UC</t>
  </si>
  <si>
    <t>W 200 x 200 x 46,1</t>
  </si>
  <si>
    <t>W 360 x 410 x 216</t>
  </si>
  <si>
    <t>S 460 x 81,4</t>
  </si>
  <si>
    <t>C 230 x 22</t>
  </si>
  <si>
    <t>CH</t>
  </si>
  <si>
    <t>W 200 x 200 x 52</t>
  </si>
  <si>
    <t>W 360 x 410 x 237</t>
  </si>
  <si>
    <t>S 460 x 104</t>
  </si>
  <si>
    <t>C 230 x 30</t>
  </si>
  <si>
    <t>W 200 x 200 x 59</t>
  </si>
  <si>
    <t>W 360 x 410 x 262</t>
  </si>
  <si>
    <t>W 310 x 310 x 97</t>
  </si>
  <si>
    <t>W 460 x 190 x 97</t>
  </si>
  <si>
    <t>W 200 x 165 x 35,9</t>
  </si>
  <si>
    <t>W 920 x 310 x 223+</t>
  </si>
  <si>
    <t>W 920 x 310 x 238+</t>
  </si>
  <si>
    <t>W 920 x 310 x 253+</t>
  </si>
  <si>
    <t>W 920 x 310 x 271+</t>
  </si>
  <si>
    <t>W 920 x 310 x 289+</t>
  </si>
  <si>
    <t>W 920 x 310 x 313+</t>
  </si>
  <si>
    <t>S 510 x 98,2</t>
  </si>
  <si>
    <t>UB 610 x 229 x 140+</t>
  </si>
  <si>
    <t>UB 356 x 171 x 45+</t>
  </si>
  <si>
    <t>UB 356 x 171 x 51+</t>
  </si>
  <si>
    <t>C 250 x 30</t>
  </si>
  <si>
    <t>W 200 x 200 x 86</t>
  </si>
  <si>
    <t>W 360 x 410 x 314</t>
  </si>
  <si>
    <t>S 510 x 128</t>
  </si>
  <si>
    <t>C 250 x 37</t>
  </si>
  <si>
    <t>W 200 x 200 x 100</t>
  </si>
  <si>
    <t>W 360 x 410 x 347</t>
  </si>
  <si>
    <t>S 510 x 143</t>
  </si>
  <si>
    <t>C 250 x 45</t>
  </si>
  <si>
    <t>W 250 x 100 x 17,9</t>
  </si>
  <si>
    <t>IPN 600</t>
  </si>
  <si>
    <t>L 250 x 250 x 25</t>
  </si>
  <si>
    <t>L 250 x 250 x 26</t>
  </si>
  <si>
    <t>L 250 x 250 x 27</t>
  </si>
  <si>
    <t>L 250 x 250 x 28</t>
  </si>
  <si>
    <t>L 8 x 8 x 3/4</t>
  </si>
  <si>
    <t>L 8 x 8 x 7/8</t>
  </si>
  <si>
    <t>L 8 x 8 x 1</t>
  </si>
  <si>
    <t>HE 140 B</t>
  </si>
  <si>
    <t>HE 140 M</t>
  </si>
  <si>
    <t>HE 160 AA</t>
  </si>
  <si>
    <t>HE 160 A</t>
  </si>
  <si>
    <t>HE 160 B</t>
  </si>
  <si>
    <t>W 530 x 315 x 165+</t>
  </si>
  <si>
    <t>W 530 x 315 x 182+</t>
  </si>
  <si>
    <t>W 530 x 315 x 196+</t>
  </si>
  <si>
    <t>W 530 x 315 x 219+</t>
  </si>
  <si>
    <t>W 530 x 315 x 248+</t>
  </si>
  <si>
    <t>W 530 x 315 x 150+</t>
  </si>
  <si>
    <t>W 310 x 165 x 38.7+</t>
  </si>
  <si>
    <t>W 310 x 165 x 44.5+</t>
  </si>
  <si>
    <t>W 310 x 165 x 52+</t>
  </si>
  <si>
    <t>W 310 x 200 x 60+</t>
  </si>
  <si>
    <t>W 310 x 200 x 67+</t>
  </si>
  <si>
    <t>W 310 x 200 x 74+</t>
  </si>
  <si>
    <t>W 310 x 250 x 79+</t>
  </si>
  <si>
    <t>W 310 x 250 x 86+</t>
  </si>
  <si>
    <t>W 310 x 310 x 97+/´</t>
  </si>
  <si>
    <t>UC 305 x 305 x 158+</t>
  </si>
  <si>
    <t>L 150 x 75 x 10</t>
  </si>
  <si>
    <t>L 150 x 75 x 11</t>
  </si>
  <si>
    <t>L 150 x 75 x 12</t>
  </si>
  <si>
    <t>M 24</t>
  </si>
  <si>
    <t>IPE O 450+</t>
  </si>
  <si>
    <t>HE 100 AA•</t>
  </si>
  <si>
    <t>HE 120 AA•</t>
  </si>
  <si>
    <t>HE 140 AA•</t>
  </si>
  <si>
    <t>CH 127 x 64 x 15*</t>
  </si>
  <si>
    <t>W 21 x 6.5 x 50</t>
  </si>
  <si>
    <t>W 21 x 6.5 x 57</t>
  </si>
  <si>
    <t>W 21 x 12.5 x 101</t>
  </si>
  <si>
    <t>W 21 x 12.5 x 111</t>
  </si>
  <si>
    <t>L 50 x 50 x 5</t>
  </si>
  <si>
    <t>L 50 x 50 x 6</t>
  </si>
  <si>
    <t>W 44 x 16 x 290</t>
  </si>
  <si>
    <t>W 44 x 16 x 335</t>
  </si>
  <si>
    <t>W 10 x 8 x 33</t>
  </si>
  <si>
    <t>W 10 x 8 x 39</t>
  </si>
  <si>
    <t>W 10 x 8 x 45</t>
  </si>
  <si>
    <t>designation</t>
  </si>
  <si>
    <t>G</t>
  </si>
  <si>
    <t>h</t>
  </si>
  <si>
    <t>b</t>
  </si>
  <si>
    <t>L 3 x 3  x 7/16</t>
  </si>
  <si>
    <t>L 3 x 3  x 1/2</t>
  </si>
  <si>
    <t>L 3 1/2 x 3 1/2  x 1/4</t>
  </si>
  <si>
    <t>L 3 1/2 x 3 1/2  x 5/16</t>
  </si>
  <si>
    <t>L 3 1/2 x 3 1/2  x 3/8</t>
  </si>
  <si>
    <t>L 3 1/2 x 3 1/2  x 7/16</t>
  </si>
  <si>
    <t>L 3 1/2 x 3 1/2  x 1/2</t>
  </si>
  <si>
    <t>L 4 x 4  x 1/4</t>
  </si>
  <si>
    <t>L 4 x 4  x 5/16</t>
  </si>
  <si>
    <t>L 4 x 4  x 3/8</t>
  </si>
  <si>
    <t>337,3</t>
  </si>
  <si>
    <t>32,6</t>
  </si>
  <si>
    <t>340,9</t>
  </si>
  <si>
    <t>378,9</t>
  </si>
  <si>
    <t>1,0</t>
  </si>
  <si>
    <t>383,3</t>
  </si>
  <si>
    <t>W 33 x 11.5 x 141</t>
  </si>
  <si>
    <t>W 33 x 11.5 x 152</t>
  </si>
  <si>
    <t>90 x 90+</t>
  </si>
  <si>
    <t>63,6</t>
  </si>
  <si>
    <t>8,16</t>
  </si>
  <si>
    <t>10,21</t>
  </si>
  <si>
    <t>12,25</t>
  </si>
  <si>
    <t>14,29</t>
  </si>
  <si>
    <t>15,31</t>
  </si>
  <si>
    <t>16,33</t>
  </si>
  <si>
    <t>18,37</t>
  </si>
  <si>
    <t>20,41</t>
  </si>
  <si>
    <t>25,51</t>
  </si>
  <si>
    <t>95 x 95+</t>
  </si>
  <si>
    <t>69,9</t>
  </si>
  <si>
    <t>15,39</t>
  </si>
  <si>
    <t>16,49</t>
  </si>
  <si>
    <t>17,58</t>
  </si>
  <si>
    <t>19,78</t>
  </si>
  <si>
    <t>21,98</t>
  </si>
  <si>
    <t>27,48</t>
  </si>
  <si>
    <t>100 x 100+</t>
  </si>
  <si>
    <t>77,5</t>
  </si>
  <si>
    <t>78,5</t>
  </si>
  <si>
    <t>17,66</t>
  </si>
  <si>
    <t>21,20</t>
  </si>
  <si>
    <t>29,44</t>
  </si>
  <si>
    <t>110 x 110+</t>
  </si>
  <si>
    <t>95,0</t>
  </si>
  <si>
    <t>10,05</t>
  </si>
  <si>
    <t>20,10</t>
  </si>
  <si>
    <t>22,61</t>
  </si>
  <si>
    <t>25,12</t>
  </si>
  <si>
    <t>31,40</t>
  </si>
  <si>
    <t>120 x 120+</t>
  </si>
  <si>
    <t>25,43</t>
  </si>
  <si>
    <t>28,26</t>
  </si>
  <si>
    <t>35,33</t>
  </si>
  <si>
    <t>130 x 130+</t>
  </si>
  <si>
    <t>39,25</t>
  </si>
  <si>
    <t>47,1</t>
  </si>
  <si>
    <t>55,0</t>
  </si>
  <si>
    <t>62,8</t>
  </si>
  <si>
    <t>140 x 140+</t>
  </si>
  <si>
    <t>20,72</t>
  </si>
  <si>
    <t>25,91</t>
  </si>
  <si>
    <t>34,54</t>
  </si>
  <si>
    <t>43,18</t>
  </si>
  <si>
    <t>51,8</t>
  </si>
  <si>
    <t>60,4</t>
  </si>
  <si>
    <t>MC 330 x 47.3*</t>
  </si>
  <si>
    <t>MC 330 x 52*</t>
  </si>
  <si>
    <t>MC 330 x 60*</t>
  </si>
  <si>
    <t>MC 330 x 74*</t>
  </si>
  <si>
    <t>MC 460 x 63.5*</t>
  </si>
  <si>
    <t>MC 460 x 68.2*</t>
  </si>
  <si>
    <t>MC 460 x 77.2*</t>
  </si>
  <si>
    <t>MC 460 x 86*</t>
  </si>
  <si>
    <t>S 100 x 14.1*</t>
  </si>
  <si>
    <t>S 130 x 15*</t>
  </si>
  <si>
    <t>S 150 x 18.6*</t>
  </si>
  <si>
    <t>S 150 x 25.7*</t>
  </si>
  <si>
    <t>S 200 x 27.4*</t>
  </si>
  <si>
    <t>S 200 x 34*</t>
  </si>
  <si>
    <t>S 250 x 37.8*</t>
  </si>
  <si>
    <t>W 24 x 12.75 x 104</t>
  </si>
  <si>
    <t>W 24 x 12.75 x 117</t>
  </si>
  <si>
    <t>W 24 x 12.75 x 131</t>
  </si>
  <si>
    <t>W 24 x 12.75 x 146</t>
  </si>
  <si>
    <t>W 24 x 12.75 x 162</t>
  </si>
  <si>
    <t>HD 400 x 634</t>
  </si>
  <si>
    <t>716,5</t>
  </si>
  <si>
    <t>1513,4</t>
  </si>
  <si>
    <t>846,1</t>
  </si>
  <si>
    <t>1537,4</t>
  </si>
  <si>
    <t>326,5</t>
  </si>
  <si>
    <t>1580,9</t>
  </si>
  <si>
    <t>577,5</t>
  </si>
  <si>
    <t>372,3</t>
  </si>
  <si>
    <t>1590,9</t>
  </si>
  <si>
    <t>413,0</t>
  </si>
  <si>
    <t>1598,9</t>
  </si>
  <si>
    <t>475,4</t>
  </si>
  <si>
    <t>1608,9</t>
  </si>
  <si>
    <t>473,9</t>
  </si>
  <si>
    <t>512,9</t>
  </si>
  <si>
    <t>74,9</t>
  </si>
  <si>
    <t>128,5</t>
  </si>
  <si>
    <t>514,7</t>
  </si>
  <si>
    <t>525,7</t>
  </si>
  <si>
    <t>135,6</t>
  </si>
  <si>
    <t>239,9</t>
  </si>
  <si>
    <t>570,7</t>
  </si>
  <si>
    <t>573,1</t>
  </si>
  <si>
    <t>118,9</t>
  </si>
  <si>
    <t>585,1</t>
  </si>
  <si>
    <t>148,0</t>
  </si>
  <si>
    <t>244,4</t>
  </si>
  <si>
    <t>627,1</t>
  </si>
  <si>
    <t>1,9</t>
  </si>
  <si>
    <t>93,7</t>
  </si>
  <si>
    <t>646,7</t>
  </si>
  <si>
    <t>132,8</t>
  </si>
  <si>
    <t>661,7</t>
  </si>
  <si>
    <t>162,7</t>
  </si>
  <si>
    <t>250,7</t>
  </si>
  <si>
    <t>699,7</t>
  </si>
  <si>
    <t>717,9</t>
  </si>
  <si>
    <t>735,9</t>
  </si>
  <si>
    <t>256,4</t>
  </si>
  <si>
    <t>769,9</t>
  </si>
  <si>
    <t>111,7</t>
  </si>
  <si>
    <t>794,5</t>
  </si>
  <si>
    <t>157,2</t>
  </si>
  <si>
    <t>812,5</t>
  </si>
  <si>
    <t>188,6</t>
  </si>
  <si>
    <t>2,1</t>
  </si>
  <si>
    <t>119,4</t>
  </si>
  <si>
    <t>867,7</t>
  </si>
  <si>
    <t>167,7</t>
  </si>
  <si>
    <t>886,7</t>
  </si>
  <si>
    <t>199,9</t>
  </si>
  <si>
    <t>916,7</t>
  </si>
  <si>
    <t>2,2</t>
  </si>
  <si>
    <t>928,7</t>
  </si>
  <si>
    <t>375,8</t>
  </si>
  <si>
    <t>944,7</t>
  </si>
  <si>
    <t>127,4</t>
  </si>
  <si>
    <t>945,8</t>
  </si>
  <si>
    <t>172,5</t>
  </si>
  <si>
    <t>178,3</t>
  </si>
  <si>
    <t>965,8</t>
  </si>
  <si>
    <t>211,2</t>
  </si>
  <si>
    <t>975,8</t>
  </si>
  <si>
    <t>275,6</t>
  </si>
  <si>
    <t>993,8</t>
  </si>
  <si>
    <t>322,3</t>
  </si>
  <si>
    <t>1005,8</t>
  </si>
  <si>
    <t>382,3</t>
  </si>
  <si>
    <t>1021,8</t>
  </si>
  <si>
    <t>138,2</t>
  </si>
  <si>
    <t>1017,6</t>
  </si>
  <si>
    <t>183,75</t>
  </si>
  <si>
    <t>191,5</t>
  </si>
  <si>
    <t>1037,6</t>
  </si>
  <si>
    <t>225,3</t>
  </si>
  <si>
    <t>UB 305 x 127 x 42+</t>
  </si>
  <si>
    <t>UB 305 x 127 x 48+</t>
  </si>
  <si>
    <t>W 310 x 310 x 129</t>
  </si>
  <si>
    <t>W 460 x 280 x 128</t>
  </si>
  <si>
    <t>MC 310 x 46</t>
  </si>
  <si>
    <t>UB 762 x 267 x 134</t>
  </si>
  <si>
    <t>W 310 x 310 x 143</t>
  </si>
  <si>
    <t>S 380 x 64</t>
  </si>
  <si>
    <t>C 200 x 27,9</t>
  </si>
  <si>
    <t>H 300 x 150 x 6,5 x 9</t>
  </si>
  <si>
    <t>W 200 x 165 x 41,7</t>
  </si>
  <si>
    <t>W 360 x 370 x 196</t>
  </si>
  <si>
    <t>UBP 254 x 254 x 85</t>
  </si>
  <si>
    <t>UBP 305 x 305 x 79</t>
  </si>
  <si>
    <r>
      <t>v</t>
    </r>
    <r>
      <rPr>
        <vertAlign val="subscript"/>
        <sz val="8"/>
        <color indexed="8"/>
        <rFont val="Arial"/>
        <family val="2"/>
      </rPr>
      <t>2</t>
    </r>
  </si>
  <si>
    <t>H 300 x 150 x 5,5 x 8*</t>
  </si>
  <si>
    <t>H 300 x 150 x 6,5 x 9*</t>
  </si>
  <si>
    <t>H 300 x 300 x 12 x 12q*</t>
  </si>
  <si>
    <t>H 300 x 300 x 10 x 15q*</t>
  </si>
  <si>
    <t>H 300 x 300 x 15 x 15q*</t>
  </si>
  <si>
    <t>H 350 x 175 x 6 x 9*</t>
  </si>
  <si>
    <t>H 350 x 175 x 7 x 11*</t>
  </si>
  <si>
    <t>H 350 x 350 x 13 x 13q*</t>
  </si>
  <si>
    <t>H 350 x 350 x 10 x 16*</t>
  </si>
  <si>
    <t>H 350 x 350 x 16 x 16q*</t>
  </si>
  <si>
    <r>
      <t>W</t>
    </r>
    <r>
      <rPr>
        <vertAlign val="subscript"/>
        <sz val="8"/>
        <color indexed="8"/>
        <rFont val="Arial"/>
        <family val="2"/>
        <charset val="238"/>
      </rPr>
      <t>el.y</t>
    </r>
    <r>
      <rPr>
        <sz val="8"/>
        <color indexed="8"/>
        <rFont val="Arial"/>
        <family val="2"/>
        <charset val="238"/>
      </rPr>
      <t>=W</t>
    </r>
    <r>
      <rPr>
        <vertAlign val="subscript"/>
        <sz val="8"/>
        <color indexed="8"/>
        <rFont val="Arial"/>
        <family val="2"/>
        <charset val="238"/>
      </rPr>
      <t>el.z</t>
    </r>
  </si>
  <si>
    <t>1/2 HE 220 M</t>
  </si>
  <si>
    <t>W 360 x 370 x 179</t>
  </si>
  <si>
    <t>UPN 100</t>
  </si>
  <si>
    <t>UPN 120</t>
  </si>
  <si>
    <t>UPN 140</t>
  </si>
  <si>
    <t>UPN 160</t>
  </si>
  <si>
    <t>UPN 180</t>
  </si>
  <si>
    <t>UPN 200</t>
  </si>
  <si>
    <t>UPN 220</t>
  </si>
  <si>
    <t>UPN 240</t>
  </si>
  <si>
    <t>UPN 260</t>
  </si>
  <si>
    <t>UPN 280</t>
  </si>
  <si>
    <t>UPN 300</t>
  </si>
  <si>
    <t>UPN 320</t>
  </si>
  <si>
    <t>UPN 350</t>
  </si>
  <si>
    <t>UPN 380</t>
  </si>
  <si>
    <t>C 250 x 22,8</t>
  </si>
  <si>
    <t>W 200 x 200 x 71</t>
  </si>
  <si>
    <t>W 360 x 410 x 287</t>
  </si>
  <si>
    <t>S 510 x 112</t>
  </si>
  <si>
    <t>IPN 100</t>
  </si>
  <si>
    <t>IPN 120</t>
  </si>
  <si>
    <t>IPN 140</t>
  </si>
  <si>
    <t>IPN 160</t>
  </si>
  <si>
    <t>IPN 180</t>
  </si>
  <si>
    <t>IPN 200</t>
  </si>
  <si>
    <t>IPN 220</t>
  </si>
  <si>
    <t>IPN 240</t>
  </si>
  <si>
    <t>IPN 260</t>
  </si>
  <si>
    <t>IPN 280</t>
  </si>
  <si>
    <t>IPN 300</t>
  </si>
  <si>
    <t>IPN 320</t>
  </si>
  <si>
    <t>IPN 340</t>
  </si>
  <si>
    <t>IPN 360</t>
  </si>
  <si>
    <t>IPN 380</t>
  </si>
  <si>
    <t>IPN 400</t>
  </si>
  <si>
    <t>IPN 450</t>
  </si>
  <si>
    <t>IPN 500</t>
  </si>
  <si>
    <t>IPN 550</t>
  </si>
  <si>
    <t>axe fort y-y
strong axis y-y
starke Achse y-y</t>
  </si>
  <si>
    <t>1/2 HE 240 M</t>
  </si>
  <si>
    <t>1/2 HE 260 B</t>
  </si>
  <si>
    <t>1/2 HE 260 M</t>
  </si>
  <si>
    <t>1/2 HE 280 M</t>
  </si>
  <si>
    <t>1/2 HE 300 B</t>
  </si>
  <si>
    <t>1/2 HE 300 M</t>
  </si>
  <si>
    <t>1/2 HE 320 B</t>
  </si>
  <si>
    <t>1/2 HE 320 M</t>
  </si>
  <si>
    <t>1/2 HE 340 B</t>
  </si>
  <si>
    <t>1/2 HE 340 M</t>
  </si>
  <si>
    <t>1/2 HE 360 B</t>
  </si>
  <si>
    <t>1/2 HE 360 M</t>
  </si>
  <si>
    <t>Dimensions de construction
Dimensions for detailing
Konstruktionsmaße</t>
  </si>
  <si>
    <t>Surface
Oberfläche</t>
  </si>
  <si>
    <t>W 24 x 12.75 x 306</t>
  </si>
  <si>
    <t>W 24 x 12.75 x 335</t>
  </si>
  <si>
    <t>W 610 x 325 x 551</t>
  </si>
  <si>
    <t>W 24 x 12.75 x 370</t>
  </si>
  <si>
    <t>W 27 x 10 x 84</t>
  </si>
  <si>
    <t>W 10 x 10 x 77</t>
  </si>
  <si>
    <t>W 10 x 10 x 88</t>
  </si>
  <si>
    <t>W 10 x 10 x 100</t>
  </si>
  <si>
    <t>W 10 x 10 x 112</t>
  </si>
  <si>
    <t>W 530 x 315 x 272+</t>
  </si>
  <si>
    <t>UC 305 x 305 x 198+</t>
  </si>
  <si>
    <t>UC 305 x 305 x 240+</t>
  </si>
  <si>
    <t>EN 10225:2001</t>
  </si>
  <si>
    <t>CH 76 x 38 x 7*</t>
  </si>
  <si>
    <t>CH 102 x 51 x 10*</t>
  </si>
  <si>
    <t>W 18 x 11 x 175</t>
  </si>
  <si>
    <t>W 21 x 6.5 x 44</t>
  </si>
  <si>
    <t>W 12 x 4 x 14</t>
  </si>
  <si>
    <t>W 12 x 4 x 16</t>
  </si>
  <si>
    <t>UB 305 x 102 x 28</t>
  </si>
  <si>
    <t>UB 305 x 102 x 33</t>
  </si>
  <si>
    <t>UB 305 x 165 x 40</t>
  </si>
  <si>
    <t>W 12 x 4 x 22</t>
  </si>
  <si>
    <t>UB 356 x 171 x 45</t>
  </si>
  <si>
    <t>W 18 x 7.5 x 50</t>
  </si>
  <si>
    <t>W 18 x 7.5 x 55</t>
  </si>
  <si>
    <t>W 6 x 4 x 9</t>
  </si>
  <si>
    <t>W 6 x 4 x 12</t>
  </si>
  <si>
    <t>W 6 x 4 x 16</t>
  </si>
  <si>
    <t>W 6 x 6 x 15</t>
  </si>
  <si>
    <t>137,5</t>
  </si>
  <si>
    <t>242,5</t>
  </si>
  <si>
    <t>566,2</t>
  </si>
  <si>
    <t>550,6</t>
  </si>
  <si>
    <t>120,8</t>
  </si>
  <si>
    <t>556,7</t>
  </si>
  <si>
    <t>150,2</t>
  </si>
  <si>
    <t>141,5</t>
  </si>
  <si>
    <t>1,752</t>
  </si>
  <si>
    <t>91,5</t>
  </si>
  <si>
    <t>621,4</t>
  </si>
  <si>
    <t>135,2</t>
  </si>
  <si>
    <t>629,9</t>
  </si>
  <si>
    <t>165,3</t>
  </si>
  <si>
    <t>2,0</t>
  </si>
  <si>
    <t>102,8</t>
  </si>
  <si>
    <t>690,0</t>
  </si>
  <si>
    <t>704,5</t>
  </si>
  <si>
    <t>260,6</t>
  </si>
  <si>
    <t>114,4</t>
  </si>
  <si>
    <t>763,9</t>
  </si>
  <si>
    <t>160,3</t>
  </si>
  <si>
    <t>774,6</t>
  </si>
  <si>
    <t>192,2</t>
  </si>
  <si>
    <t>267,7</t>
  </si>
  <si>
    <t>122,5</t>
  </si>
  <si>
    <t>834,5</t>
  </si>
  <si>
    <t>849,2</t>
  </si>
  <si>
    <t>203,9</t>
  </si>
  <si>
    <t>890,7</t>
  </si>
  <si>
    <t>L 4 x 4  x 7/16</t>
  </si>
  <si>
    <t>H 500 x 300 x 11 x 15</t>
  </si>
  <si>
    <t>40,2</t>
  </si>
  <si>
    <t>385,9</t>
  </si>
  <si>
    <t>34,7</t>
  </si>
  <si>
    <t>420,3</t>
  </si>
  <si>
    <t>427,8</t>
  </si>
  <si>
    <t>431,1</t>
  </si>
  <si>
    <t>466,3</t>
  </si>
  <si>
    <t>46,8</t>
  </si>
  <si>
    <t>469,3</t>
  </si>
  <si>
    <t>69,1</t>
  </si>
  <si>
    <t>150 x 150+</t>
  </si>
  <si>
    <t>49,06</t>
  </si>
  <si>
    <t>58,9</t>
  </si>
  <si>
    <t>68,7</t>
  </si>
  <si>
    <t>160 x 160+</t>
  </si>
  <si>
    <t>47,10</t>
  </si>
  <si>
    <t>58,88</t>
  </si>
  <si>
    <t>70,7</t>
  </si>
  <si>
    <t>82,4</t>
  </si>
  <si>
    <t>94,2</t>
  </si>
  <si>
    <t>32,97</t>
  </si>
  <si>
    <t>41,21</t>
  </si>
  <si>
    <t>54,95</t>
  </si>
  <si>
    <t>68,69</t>
  </si>
  <si>
    <t>96,2</t>
  </si>
  <si>
    <t>109,9</t>
  </si>
  <si>
    <t>37,68</t>
  </si>
  <si>
    <t>62,80</t>
  </si>
  <si>
    <t>78,50</t>
  </si>
  <si>
    <t>125,6</t>
  </si>
  <si>
    <r>
      <t>W</t>
    </r>
    <r>
      <rPr>
        <vertAlign val="subscript"/>
        <sz val="12"/>
        <color indexed="8"/>
        <rFont val="Arial"/>
        <family val="2"/>
      </rPr>
      <t>pl.y</t>
    </r>
    <r>
      <rPr>
        <sz val="8"/>
        <color indexed="8"/>
        <rFont val="Arial"/>
        <family val="2"/>
      </rPr>
      <t>♦</t>
    </r>
  </si>
  <si>
    <r>
      <t>W</t>
    </r>
    <r>
      <rPr>
        <vertAlign val="subscript"/>
        <sz val="12"/>
        <color indexed="8"/>
        <rFont val="Arial"/>
        <family val="2"/>
      </rPr>
      <t>pl.z</t>
    </r>
    <r>
      <rPr>
        <sz val="8"/>
        <color indexed="8"/>
        <rFont val="Arial"/>
        <family val="2"/>
      </rPr>
      <t>♦</t>
    </r>
  </si>
  <si>
    <r>
      <t>W</t>
    </r>
    <r>
      <rPr>
        <vertAlign val="subscript"/>
        <sz val="12"/>
        <rFont val="Arial"/>
        <family val="2"/>
      </rPr>
      <t>pl.y</t>
    </r>
    <r>
      <rPr>
        <sz val="8"/>
        <rFont val="Arial"/>
        <family val="2"/>
      </rPr>
      <t>♦</t>
    </r>
  </si>
  <si>
    <t>h = b</t>
  </si>
  <si>
    <t>IPE A 550</t>
  </si>
  <si>
    <t>IPE O 550</t>
  </si>
  <si>
    <t>IPE A 600</t>
  </si>
  <si>
    <t>IPE O 600</t>
  </si>
  <si>
    <t>IPE 750 x 147</t>
  </si>
  <si>
    <t>IPE 750 x 173</t>
  </si>
  <si>
    <t>IPE 750 x 196</t>
  </si>
  <si>
    <t>L 2 1/2 x 2 1/2  x 5/16</t>
  </si>
  <si>
    <t>L 2 1/2 x 2 1/2  x 3/8</t>
  </si>
  <si>
    <t>L 2 1/2 x 2 1/2  x 1/2</t>
  </si>
  <si>
    <t>L 3 x 3  x 3/16</t>
  </si>
  <si>
    <t>L 3 x 3  x 1/4</t>
  </si>
  <si>
    <t>S 250 x 52*</t>
  </si>
  <si>
    <t>S 310 x 47.3*</t>
  </si>
  <si>
    <t>S 310 x 52*</t>
  </si>
  <si>
    <t>S 310 x 60.7*</t>
  </si>
  <si>
    <t>S 310 x 74*</t>
  </si>
  <si>
    <r>
      <t>W</t>
    </r>
    <r>
      <rPr>
        <vertAlign val="subscript"/>
        <sz val="12"/>
        <rFont val="Arial"/>
        <family val="2"/>
      </rPr>
      <t>pl.z</t>
    </r>
    <r>
      <rPr>
        <sz val="8"/>
        <rFont val="Arial"/>
        <family val="2"/>
      </rPr>
      <t>♦</t>
    </r>
  </si>
  <si>
    <r>
      <t>W</t>
    </r>
    <r>
      <rPr>
        <vertAlign val="subscript"/>
        <sz val="12"/>
        <rFont val="Arial"/>
        <family val="2"/>
      </rPr>
      <t>pl.y</t>
    </r>
    <r>
      <rPr>
        <sz val="8"/>
        <rFont val="Arial"/>
        <family val="2"/>
      </rPr>
      <t>■</t>
    </r>
  </si>
  <si>
    <t>α</t>
  </si>
  <si>
    <t>L 200 x 200 x 19</t>
  </si>
  <si>
    <t>L 200 x 200 x 20</t>
  </si>
  <si>
    <t>L 8 x 8 x 1 1/8</t>
  </si>
  <si>
    <r>
      <t>r</t>
    </r>
    <r>
      <rPr>
        <vertAlign val="subscript"/>
        <sz val="8"/>
        <color indexed="8"/>
        <rFont val="Arial"/>
        <family val="2"/>
      </rPr>
      <t>1</t>
    </r>
  </si>
  <si>
    <r>
      <t>r</t>
    </r>
    <r>
      <rPr>
        <vertAlign val="subscript"/>
        <sz val="8"/>
        <color indexed="8"/>
        <rFont val="Arial"/>
        <family val="2"/>
      </rPr>
      <t>2</t>
    </r>
  </si>
  <si>
    <r>
      <t>p</t>
    </r>
    <r>
      <rPr>
        <vertAlign val="subscript"/>
        <sz val="8"/>
        <color indexed="8"/>
        <rFont val="Arial"/>
        <family val="2"/>
      </rPr>
      <t>max</t>
    </r>
  </si>
  <si>
    <r>
      <t>A</t>
    </r>
    <r>
      <rPr>
        <vertAlign val="subscript"/>
        <sz val="8"/>
        <color indexed="8"/>
        <rFont val="Arial"/>
        <family val="2"/>
      </rPr>
      <t>L</t>
    </r>
  </si>
  <si>
    <r>
      <t>A</t>
    </r>
    <r>
      <rPr>
        <vertAlign val="subscript"/>
        <sz val="8"/>
        <color indexed="8"/>
        <rFont val="Arial"/>
        <family val="2"/>
      </rPr>
      <t>G</t>
    </r>
  </si>
  <si>
    <r>
      <t>I</t>
    </r>
    <r>
      <rPr>
        <vertAlign val="subscript"/>
        <sz val="8"/>
        <color indexed="8"/>
        <rFont val="Arial"/>
        <family val="2"/>
      </rPr>
      <t>y</t>
    </r>
  </si>
  <si>
    <r>
      <t>W</t>
    </r>
    <r>
      <rPr>
        <vertAlign val="subscript"/>
        <sz val="8"/>
        <color indexed="8"/>
        <rFont val="Arial"/>
        <family val="2"/>
      </rPr>
      <t>el.y</t>
    </r>
  </si>
  <si>
    <r>
      <t>i</t>
    </r>
    <r>
      <rPr>
        <vertAlign val="subscript"/>
        <sz val="8"/>
        <color indexed="8"/>
        <rFont val="Arial"/>
        <family val="2"/>
      </rPr>
      <t>y</t>
    </r>
  </si>
  <si>
    <r>
      <t>A</t>
    </r>
    <r>
      <rPr>
        <vertAlign val="subscript"/>
        <sz val="8"/>
        <color indexed="8"/>
        <rFont val="Arial"/>
        <family val="2"/>
      </rPr>
      <t>vz</t>
    </r>
  </si>
  <si>
    <r>
      <t>I</t>
    </r>
    <r>
      <rPr>
        <vertAlign val="subscript"/>
        <sz val="8"/>
        <color indexed="8"/>
        <rFont val="Arial"/>
        <family val="2"/>
      </rPr>
      <t>z</t>
    </r>
  </si>
  <si>
    <t>HP 260 x 75</t>
  </si>
  <si>
    <t>1493,4</t>
  </si>
  <si>
    <t>1,680</t>
  </si>
  <si>
    <t>99,0</t>
  </si>
  <si>
    <t>1,698</t>
  </si>
  <si>
    <t>84,9</t>
  </si>
  <si>
    <t>97,4</t>
  </si>
  <si>
    <t>1,827</t>
  </si>
  <si>
    <t>1,844</t>
  </si>
  <si>
    <t>1,966</t>
  </si>
  <si>
    <t>1,969</t>
  </si>
  <si>
    <t>1,986</t>
  </si>
  <si>
    <t>2,113</t>
  </si>
  <si>
    <t>2,115</t>
  </si>
  <si>
    <t>2,147</t>
  </si>
  <si>
    <t>2,636</t>
  </si>
  <si>
    <t>2,661</t>
  </si>
  <si>
    <t>2,680</t>
  </si>
  <si>
    <r>
      <t>Poutrelles alvéolaires à ouvertures hexagonales</t>
    </r>
    <r>
      <rPr>
        <sz val="10"/>
        <rFont val="Arial"/>
        <family val="2"/>
        <charset val="238"/>
      </rPr>
      <t xml:space="preserve">
Dimensions: Les dimensions des poutrelles cellulaires sont modulables
Exécution des soudures suivant dimensionnement
Etat de surface conforme à EN 10163-3: 2004, classe C, sous-classe 1
</t>
    </r>
  </si>
  <si>
    <r>
      <t>Castellated beams with hexagonal openings</t>
    </r>
    <r>
      <rPr>
        <sz val="10"/>
        <rFont val="Arial"/>
        <family val="2"/>
        <charset val="238"/>
      </rPr>
      <t xml:space="preserve">
Dimensions: The dimensions of the castellated beams are variable
Execution of the welds according to design
Surface condition according to EN 10163-3: 2004, class C, subclass 1</t>
    </r>
  </si>
  <si>
    <t>1/2 HE 400 B</t>
  </si>
  <si>
    <t>156,1</t>
  </si>
  <si>
    <t>UPE 300</t>
  </si>
  <si>
    <t>UPE 330</t>
  </si>
  <si>
    <t>UPE 360</t>
  </si>
  <si>
    <t>UPE 400</t>
  </si>
  <si>
    <t>MC 250 x 42,4</t>
  </si>
  <si>
    <t>UPN 80</t>
  </si>
  <si>
    <t>MC 12 x 10.6</t>
  </si>
  <si>
    <t>MC 13 x 31.8</t>
  </si>
  <si>
    <t>MC 13 x 35</t>
  </si>
  <si>
    <t>MC 13 x 40</t>
  </si>
  <si>
    <t>MC 13 x 50</t>
  </si>
  <si>
    <t>U 40 x 20</t>
  </si>
  <si>
    <t>U 50 x 25</t>
  </si>
  <si>
    <t>UBP 254 x 254 x 63</t>
  </si>
  <si>
    <t>UBP 254 x 254 x 71</t>
  </si>
  <si>
    <t>H 300 x 300 x 10 x 15</t>
  </si>
  <si>
    <t>L 250 x 250 x 35-/+</t>
  </si>
  <si>
    <t>L 203 x 203 x 19◊/+</t>
  </si>
  <si>
    <t>L 250 x 250 x 35</t>
  </si>
  <si>
    <t>HP 310 x 132´/*</t>
  </si>
  <si>
    <t>HP 360 x 108+</t>
  </si>
  <si>
    <t>HP 360 x 132+</t>
  </si>
  <si>
    <t>HP 360 x 152+</t>
  </si>
  <si>
    <t>HP 360 x 174+</t>
  </si>
  <si>
    <r>
      <t>mm</t>
    </r>
    <r>
      <rPr>
        <vertAlign val="superscript"/>
        <sz val="9"/>
        <color indexed="8"/>
        <rFont val="Arial"/>
        <family val="2"/>
      </rPr>
      <t>3</t>
    </r>
  </si>
  <si>
    <t>C 75 x 6.1*</t>
  </si>
  <si>
    <t>C 75 x 7.4*</t>
  </si>
  <si>
    <t>C 75 x 8.9*</t>
  </si>
  <si>
    <t>C 100 x 8*</t>
  </si>
  <si>
    <t>UB 1016 x 305 x 584</t>
  </si>
  <si>
    <t>HE 1000 x 393</t>
  </si>
  <si>
    <t>HL 1000 x 483</t>
  </si>
  <si>
    <t>HL 1000 x 539</t>
  </si>
  <si>
    <t>HL 1000 x 591</t>
  </si>
  <si>
    <t>HE 1000 x 438</t>
  </si>
  <si>
    <t>HL 1000 x 443</t>
  </si>
  <si>
    <t>HL 1000 AA</t>
  </si>
  <si>
    <t>W 8 x 4 x 15</t>
  </si>
  <si>
    <t>W 8 x 5.25 x 18</t>
  </si>
  <si>
    <t>W 8 x 5.25 x 21</t>
  </si>
  <si>
    <t>W 8 x 6.5 x 24</t>
  </si>
  <si>
    <t>W 8 x 6.5 x 28</t>
  </si>
  <si>
    <t>W 8 x 8 x 31</t>
  </si>
  <si>
    <t>W 8 x 8 x 35</t>
  </si>
  <si>
    <t>W 8 x 8 x 40</t>
  </si>
  <si>
    <t>UPN 400</t>
  </si>
  <si>
    <t>IPN 80</t>
  </si>
  <si>
    <t>W 8 x 8 x 58</t>
  </si>
  <si>
    <t>W 8 x 8 x 67</t>
  </si>
  <si>
    <r>
      <t>y</t>
    </r>
    <r>
      <rPr>
        <vertAlign val="subscript"/>
        <sz val="12"/>
        <rFont val="Arial"/>
        <family val="2"/>
      </rPr>
      <t>m</t>
    </r>
  </si>
  <si>
    <r>
      <t>t</t>
    </r>
    <r>
      <rPr>
        <vertAlign val="subscript"/>
        <sz val="8"/>
        <color indexed="8"/>
        <rFont val="Arial"/>
        <family val="2"/>
      </rPr>
      <t>w</t>
    </r>
  </si>
  <si>
    <r>
      <t>t</t>
    </r>
    <r>
      <rPr>
        <vertAlign val="subscript"/>
        <sz val="8"/>
        <color indexed="8"/>
        <rFont val="Arial"/>
        <family val="2"/>
      </rPr>
      <t>f</t>
    </r>
  </si>
  <si>
    <r>
      <t>h</t>
    </r>
    <r>
      <rPr>
        <vertAlign val="subscript"/>
        <sz val="8"/>
        <color indexed="8"/>
        <rFont val="Arial"/>
        <family val="2"/>
      </rPr>
      <t>i</t>
    </r>
  </si>
  <si>
    <r>
      <t>p</t>
    </r>
    <r>
      <rPr>
        <vertAlign val="subscript"/>
        <sz val="8"/>
        <color indexed="8"/>
        <rFont val="Arial"/>
        <family val="2"/>
      </rPr>
      <t>min</t>
    </r>
  </si>
  <si>
    <t>W 40 x 16 x 249</t>
  </si>
  <si>
    <t>W 40 x 16 x 277</t>
  </si>
  <si>
    <t>W 40 x 16 x 297</t>
  </si>
  <si>
    <t>W 14 x 16 x 550</t>
  </si>
  <si>
    <t>W 14 x 16 x 605</t>
  </si>
  <si>
    <t>W 14 x 16 x 665</t>
  </si>
  <si>
    <t>W 14 x 16 x 730</t>
  </si>
  <si>
    <t>W 16 x 5.5 x 26</t>
  </si>
  <si>
    <t>W 16 x 5.5 x 31</t>
  </si>
  <si>
    <t>W 16 x 7 x 36</t>
  </si>
  <si>
    <t>UBP 203 x 203 x 45</t>
  </si>
  <si>
    <t>UBP 203 x 203 x 54</t>
  </si>
  <si>
    <t>W 16 x 7 x 40</t>
  </si>
  <si>
    <t>UBP 305 x 305 x 88</t>
  </si>
  <si>
    <t>UBP 305 x 305 x 95</t>
  </si>
  <si>
    <t>UBP 305 x 305 x 110</t>
  </si>
  <si>
    <t>UBP 305 x 305 x 126</t>
  </si>
  <si>
    <t>UBP 305 x 305 x 149</t>
  </si>
  <si>
    <t>UBP 305 x 305 x 186</t>
  </si>
  <si>
    <t>UBP 305 x 305 x 223</t>
  </si>
  <si>
    <t>UBP 356 x 368 x 109</t>
  </si>
  <si>
    <t>UBP 356 x 368 x 133</t>
  </si>
  <si>
    <t>L 1 1/4 x 1 1/4 x 3/16</t>
  </si>
  <si>
    <t>L 1 1/4 x 1 1/4 x 1/4</t>
  </si>
  <si>
    <t>L 1 1/2 x 1 1/2 x 1/8</t>
  </si>
  <si>
    <t>L 1 1/2 x 1 1/2 x 5/32</t>
  </si>
  <si>
    <t>L 1 1/2 x 1 1/2 x 3/16</t>
  </si>
  <si>
    <t>HI</t>
  </si>
  <si>
    <t>UB 1016 x 305 x 249</t>
  </si>
  <si>
    <t>UB 1016 x 305 x 415</t>
  </si>
  <si>
    <t>UB 1016 x 305 x 438</t>
  </si>
  <si>
    <t>UB 1016 x 305 x 494</t>
  </si>
  <si>
    <t>W 530 x 315 x 300+</t>
  </si>
  <si>
    <t>W 610 x 180 x 82+</t>
  </si>
  <si>
    <t>W 610 x 180 x 92+</t>
  </si>
  <si>
    <t>W 18 x 11 x 130</t>
  </si>
  <si>
    <t>W 18 x 11 x 143</t>
  </si>
  <si>
    <t>W 18 x 11 x 158</t>
  </si>
  <si>
    <t>H 400 x 400 x 11 x 18*</t>
  </si>
  <si>
    <t>H 400 x 400 x 18 x 18q*</t>
  </si>
  <si>
    <t>C 200 x 20.5*</t>
  </si>
  <si>
    <t>C 200 x 27.9*</t>
  </si>
  <si>
    <t>C 230 x 19.9*</t>
  </si>
  <si>
    <t>C 230 x 22*</t>
  </si>
  <si>
    <t>H 400 x 400 x 13 x 21q*</t>
  </si>
  <si>
    <t>Large plats</t>
  </si>
  <si>
    <t>Carrés</t>
  </si>
  <si>
    <r>
      <t xml:space="preserve"> i</t>
    </r>
    <r>
      <rPr>
        <vertAlign val="subscript"/>
        <sz val="8"/>
        <rFont val="Arial"/>
        <family val="2"/>
      </rPr>
      <t>z</t>
    </r>
  </si>
  <si>
    <r>
      <t>s</t>
    </r>
    <r>
      <rPr>
        <vertAlign val="subscript"/>
        <sz val="8"/>
        <rFont val="Arial"/>
        <family val="2"/>
      </rPr>
      <t>s</t>
    </r>
  </si>
  <si>
    <r>
      <t>I</t>
    </r>
    <r>
      <rPr>
        <vertAlign val="subscript"/>
        <sz val="8"/>
        <rFont val="Arial"/>
        <family val="2"/>
      </rPr>
      <t>t</t>
    </r>
  </si>
  <si>
    <r>
      <t>r</t>
    </r>
    <r>
      <rPr>
        <vertAlign val="subscript"/>
        <sz val="12"/>
        <rFont val="Arial"/>
        <family val="2"/>
      </rPr>
      <t>1</t>
    </r>
  </si>
  <si>
    <r>
      <t>r</t>
    </r>
    <r>
      <rPr>
        <vertAlign val="subscript"/>
        <sz val="12"/>
        <rFont val="Arial"/>
        <family val="2"/>
      </rPr>
      <t>2</t>
    </r>
  </si>
  <si>
    <r>
      <t>y</t>
    </r>
    <r>
      <rPr>
        <vertAlign val="subscript"/>
        <sz val="12"/>
        <color indexed="8"/>
        <rFont val="Arial"/>
        <family val="2"/>
      </rPr>
      <t>s</t>
    </r>
  </si>
  <si>
    <r>
      <t>y</t>
    </r>
    <r>
      <rPr>
        <vertAlign val="subscript"/>
        <sz val="12"/>
        <color indexed="8"/>
        <rFont val="Arial"/>
        <family val="2"/>
      </rPr>
      <t>m</t>
    </r>
  </si>
  <si>
    <t>IPE 80 A</t>
  </si>
  <si>
    <t>IPE 80</t>
  </si>
  <si>
    <t>IPE 100</t>
  </si>
  <si>
    <t>IPE 120</t>
  </si>
  <si>
    <t>IPE 140</t>
  </si>
  <si>
    <t>370 x 25</t>
  </si>
  <si>
    <t>81,1</t>
  </si>
  <si>
    <t>380 x 15</t>
  </si>
  <si>
    <t>96,0</t>
  </si>
  <si>
    <t>122,3</t>
  </si>
  <si>
    <t>390 x 10</t>
  </si>
  <si>
    <t>186,0</t>
  </si>
  <si>
    <t>152,3</t>
  </si>
  <si>
    <t>1,765</t>
  </si>
  <si>
    <t>121,3</t>
  </si>
  <si>
    <t>1,782</t>
  </si>
  <si>
    <t>1,889</t>
  </si>
  <si>
    <t>150,5</t>
  </si>
  <si>
    <t>77,4</t>
  </si>
  <si>
    <t>1,790</t>
  </si>
  <si>
    <t>1,808</t>
  </si>
  <si>
    <t>1,824</t>
  </si>
  <si>
    <t>179,5</t>
  </si>
  <si>
    <t>1,926</t>
  </si>
  <si>
    <t>82,5</t>
  </si>
  <si>
    <t>1,830</t>
  </si>
  <si>
    <t>1,850</t>
  </si>
  <si>
    <t>1,867</t>
  </si>
  <si>
    <t>188,5</t>
  </si>
  <si>
    <t>1,965</t>
  </si>
  <si>
    <t>169,5</t>
  </si>
  <si>
    <t>1,871</t>
  </si>
  <si>
    <t>1,892</t>
  </si>
  <si>
    <t>1,909</t>
  </si>
  <si>
    <t>2,000</t>
  </si>
  <si>
    <t>1,954</t>
  </si>
  <si>
    <t>1,977</t>
  </si>
  <si>
    <t>1,994</t>
  </si>
  <si>
    <t>2,076</t>
  </si>
  <si>
    <t>2,055</t>
  </si>
  <si>
    <t>2,084</t>
  </si>
  <si>
    <t>2,101</t>
  </si>
  <si>
    <t>2,176</t>
  </si>
  <si>
    <t>2,156</t>
  </si>
  <si>
    <t>2,192</t>
  </si>
  <si>
    <t>2,208</t>
  </si>
  <si>
    <t>2,271</t>
  </si>
  <si>
    <t>2,262</t>
  </si>
  <si>
    <t>2,299</t>
  </si>
  <si>
    <t>2,316</t>
  </si>
  <si>
    <t>2,375</t>
  </si>
  <si>
    <t>2,367</t>
  </si>
  <si>
    <t>130,9</t>
  </si>
  <si>
    <t>909,5</t>
  </si>
  <si>
    <t>182,3</t>
  </si>
  <si>
    <t>919,3</t>
  </si>
  <si>
    <t>215,8</t>
  </si>
  <si>
    <t>936,6</t>
  </si>
  <si>
    <t>281,4</t>
  </si>
  <si>
    <t>961,8</t>
  </si>
  <si>
    <t>329,4</t>
  </si>
  <si>
    <t>969,5</t>
  </si>
  <si>
    <t>390,7</t>
  </si>
  <si>
    <t>985,5</t>
  </si>
  <si>
    <t>323,6</t>
  </si>
  <si>
    <t>895,5</t>
  </si>
  <si>
    <t>383,5</t>
  </si>
  <si>
    <t>911,5</t>
  </si>
  <si>
    <t>61,7</t>
  </si>
  <si>
    <t>595,1</t>
  </si>
  <si>
    <t>70,4</t>
  </si>
  <si>
    <t>599,1</t>
  </si>
  <si>
    <t>668,7</t>
  </si>
  <si>
    <t>118,75</t>
  </si>
  <si>
    <t>1,4</t>
  </si>
  <si>
    <t>671,7</t>
  </si>
  <si>
    <t>1,5</t>
  </si>
  <si>
    <t>85,7</t>
  </si>
  <si>
    <t>677,7</t>
  </si>
  <si>
    <t>73,8</t>
  </si>
  <si>
    <t>742,9</t>
  </si>
  <si>
    <t>131,25</t>
  </si>
  <si>
    <t>1,6</t>
  </si>
  <si>
    <t>745,9</t>
  </si>
  <si>
    <t>99,4</t>
  </si>
  <si>
    <t>751,9</t>
  </si>
  <si>
    <t>819,5</t>
  </si>
  <si>
    <t>1,7</t>
  </si>
  <si>
    <t>97,5</t>
  </si>
  <si>
    <t>822,5</t>
  </si>
  <si>
    <t>828,5</t>
  </si>
  <si>
    <t>893,7</t>
  </si>
  <si>
    <t>157,5</t>
  </si>
  <si>
    <t>1,8</t>
  </si>
  <si>
    <t>113,1</t>
  </si>
  <si>
    <t>896,7</t>
  </si>
  <si>
    <t>906,7</t>
  </si>
  <si>
    <t>1127,2</t>
  </si>
  <si>
    <t>159,9</t>
  </si>
  <si>
    <t>1136,2</t>
  </si>
  <si>
    <t>181,9</t>
  </si>
  <si>
    <t>1144,2</t>
  </si>
  <si>
    <t>51,7</t>
  </si>
  <si>
    <t>68,75</t>
  </si>
  <si>
    <t>374,9</t>
  </si>
  <si>
    <t>89,2</t>
  </si>
  <si>
    <t>384,9</t>
  </si>
  <si>
    <t>484,2</t>
  </si>
  <si>
    <t>454,9</t>
  </si>
  <si>
    <t>83,75</t>
  </si>
  <si>
    <t>93,6</t>
  </si>
  <si>
    <t>463,9</t>
  </si>
  <si>
    <t>121,5</t>
  </si>
  <si>
    <t>HP 305 x 223</t>
  </si>
  <si>
    <t>HP 320 x 88</t>
  </si>
  <si>
    <t>HP 320 x 103</t>
  </si>
  <si>
    <t>HP 320 x 117</t>
  </si>
  <si>
    <t>Flat bars</t>
  </si>
  <si>
    <t>Square bars</t>
  </si>
  <si>
    <t>Flachstahl</t>
  </si>
  <si>
    <t>Vierkantstahl</t>
  </si>
  <si>
    <t>1453,4</t>
  </si>
  <si>
    <t>372,7</t>
  </si>
  <si>
    <t>1461,4</t>
  </si>
  <si>
    <t>388,7</t>
  </si>
  <si>
    <t>1465,4</t>
  </si>
  <si>
    <t>3,0</t>
  </si>
  <si>
    <t>463,7</t>
  </si>
  <si>
    <t>1481,4</t>
  </si>
  <si>
    <t>549,9</t>
  </si>
  <si>
    <t>1501,4</t>
  </si>
  <si>
    <t>328,1</t>
  </si>
  <si>
    <t>1350,3</t>
  </si>
  <si>
    <t>499,5</t>
  </si>
  <si>
    <t>349,6</t>
  </si>
  <si>
    <t>1354,3</t>
  </si>
  <si>
    <t>371,4</t>
  </si>
  <si>
    <t>1359,3</t>
  </si>
  <si>
    <t>401,6</t>
  </si>
  <si>
    <t>1366,3</t>
  </si>
  <si>
    <t>429,7</t>
  </si>
  <si>
    <t>1371,3</t>
  </si>
  <si>
    <t>469,0</t>
  </si>
  <si>
    <t>1380,3</t>
  </si>
  <si>
    <t>1388,3</t>
  </si>
  <si>
    <t>563,2</t>
  </si>
  <si>
    <t>1399,3</t>
  </si>
  <si>
    <t>628,7</t>
  </si>
  <si>
    <t>1410,3</t>
  </si>
  <si>
    <t>694,7</t>
  </si>
  <si>
    <t>1422,3</t>
  </si>
  <si>
    <t>754,6</t>
  </si>
  <si>
    <t>1434,3</t>
  </si>
  <si>
    <t>931,6</t>
  </si>
  <si>
    <t>W 14 x 16 x 342</t>
  </si>
  <si>
    <t>HE 1000 x 415</t>
  </si>
  <si>
    <t>HE 1000 x 494</t>
  </si>
  <si>
    <r>
      <t>W</t>
    </r>
    <r>
      <rPr>
        <vertAlign val="subscript"/>
        <sz val="8"/>
        <color indexed="8"/>
        <rFont val="Arial"/>
        <family val="2"/>
      </rPr>
      <t>pl.y</t>
    </r>
    <r>
      <rPr>
        <sz val="8"/>
        <color indexed="8"/>
        <rFont val="Arial"/>
        <family val="2"/>
      </rPr>
      <t>♦</t>
    </r>
  </si>
  <si>
    <r>
      <t>W</t>
    </r>
    <r>
      <rPr>
        <vertAlign val="subscript"/>
        <sz val="8"/>
        <color indexed="8"/>
        <rFont val="Arial"/>
        <family val="2"/>
      </rPr>
      <t>pl.z</t>
    </r>
    <r>
      <rPr>
        <sz val="8"/>
        <color indexed="8"/>
        <rFont val="Arial"/>
        <family val="2"/>
      </rPr>
      <t>♦</t>
    </r>
  </si>
  <si>
    <r>
      <t>W</t>
    </r>
    <r>
      <rPr>
        <vertAlign val="subscript"/>
        <sz val="8"/>
        <rFont val="Arial"/>
        <family val="2"/>
      </rPr>
      <t>pl.y</t>
    </r>
    <r>
      <rPr>
        <sz val="8"/>
        <rFont val="Arial"/>
        <family val="2"/>
      </rPr>
      <t>♦</t>
    </r>
  </si>
  <si>
    <r>
      <t>W</t>
    </r>
    <r>
      <rPr>
        <vertAlign val="subscript"/>
        <sz val="8"/>
        <rFont val="Arial"/>
        <family val="2"/>
      </rPr>
      <t>pl.z</t>
    </r>
    <r>
      <rPr>
        <sz val="8"/>
        <rFont val="Arial"/>
        <family val="2"/>
      </rPr>
      <t>♦</t>
    </r>
  </si>
  <si>
    <r>
      <t>W</t>
    </r>
    <r>
      <rPr>
        <vertAlign val="subscript"/>
        <sz val="12"/>
        <color indexed="8"/>
        <rFont val="Arial"/>
        <family val="2"/>
      </rPr>
      <t>pl.y</t>
    </r>
    <r>
      <rPr>
        <sz val="8"/>
        <color indexed="8"/>
        <rFont val="Arial"/>
        <family val="2"/>
      </rPr>
      <t>■</t>
    </r>
  </si>
  <si>
    <t>aile longue / long leg / 
langer Schenkel</t>
  </si>
  <si>
    <t>aile courte / short leg / 
kurzer Schenkel</t>
  </si>
  <si>
    <t>L 150 x 90 x 10-/+</t>
  </si>
  <si>
    <t>L 150 x 90 x 11+</t>
  </si>
  <si>
    <t>L 150 x 100 x 10-/+</t>
  </si>
  <si>
    <t>H 350 x 350 x 12 x 19</t>
  </si>
  <si>
    <t>H 350 x 350 x 19 x 19</t>
  </si>
  <si>
    <t>H 400 x 300 x 10 x 16</t>
  </si>
  <si>
    <t>H 400 x 400 x 15 x 15</t>
  </si>
  <si>
    <t>H 400 x 400 x 11 x 18</t>
  </si>
  <si>
    <t>H 400 x 400 x 18 x 18</t>
  </si>
  <si>
    <t>H 400 x 400 x 13 x 21</t>
  </si>
  <si>
    <t>IPE A 100•/*</t>
  </si>
  <si>
    <t>H 200 x 200 x 8 x 12</t>
  </si>
  <si>
    <t>H 200 x 200 x 12 x 12</t>
  </si>
  <si>
    <t>H 250 x 125 x 5 x 8</t>
  </si>
  <si>
    <t>H 250 x 125 x 6 x 9</t>
  </si>
  <si>
    <t>H 250 x 250 x 11 x 11</t>
  </si>
  <si>
    <t>H 250 x 250 x 9 x 14</t>
  </si>
  <si>
    <t>H 250 x 250 x 14 x 14</t>
  </si>
  <si>
    <t>H 300 x 300 x 12 x 12</t>
  </si>
  <si>
    <t>MC 230 x 35,6</t>
  </si>
  <si>
    <t>W 460 x 190 x 61</t>
  </si>
  <si>
    <t>W 840 x 295 x 251+</t>
  </si>
  <si>
    <t>W 920 x 310 x 201+</t>
  </si>
  <si>
    <t>W 1000 x 400 x 642+</t>
  </si>
  <si>
    <t>W 1000 x 400 x 748+</t>
  </si>
  <si>
    <t>W 1000 x 400 x 883+</t>
  </si>
  <si>
    <t>W 1100 x 400 x 343+</t>
  </si>
  <si>
    <t>W 1100 x 400 x 390+</t>
  </si>
  <si>
    <t>C 100 x 10.8*</t>
  </si>
  <si>
    <t>C 130 x 10.4*</t>
  </si>
  <si>
    <t>C 130 x 13*</t>
  </si>
  <si>
    <t>HE 1000 x 249</t>
  </si>
  <si>
    <t>W 40 x 12 x 294</t>
  </si>
  <si>
    <t>W 40 x 16 x 372</t>
  </si>
  <si>
    <t>C 3 x 5</t>
  </si>
  <si>
    <t>C 3 x 6</t>
  </si>
  <si>
    <t>C 4 x 5.4</t>
  </si>
  <si>
    <t>W 8 x 8 x 48</t>
  </si>
  <si>
    <t>L 160 x 160 x 15-/+</t>
  </si>
  <si>
    <t>L 160 x 160 x 16+</t>
  </si>
  <si>
    <t>L 65 x 65 x 7-</t>
  </si>
  <si>
    <t>L 70 x 70 x 6-</t>
  </si>
  <si>
    <t>L 70 x 70 x 7-</t>
  </si>
  <si>
    <t>L 75 x 75 x 6-</t>
  </si>
  <si>
    <t>L 200 x 200 x 23</t>
  </si>
  <si>
    <t>L 200 x 200 x 24</t>
  </si>
  <si>
    <t>L 200 x 200 x 25</t>
  </si>
  <si>
    <t>L 200 x 200 x 26</t>
  </si>
  <si>
    <t>L 250 x 250 x 20</t>
  </si>
  <si>
    <t>L 250 x 250 x 21</t>
  </si>
  <si>
    <t>L 44 x 44 x 6.4t/*</t>
  </si>
  <si>
    <t>L 51 x 51 x 3.2t/*</t>
  </si>
  <si>
    <t>L 51 x 51 x 4.8t/*</t>
  </si>
  <si>
    <t>L 51 x 51 x 6.4t/*</t>
  </si>
  <si>
    <t>C 5 x 9</t>
  </si>
  <si>
    <t>C 6 x 13</t>
  </si>
  <si>
    <t>C 6 x 8.2</t>
  </si>
  <si>
    <t>C 6 x 10.5</t>
  </si>
  <si>
    <t>C 7 x 9.8</t>
  </si>
  <si>
    <t>C 9 x 13.4</t>
  </si>
  <si>
    <t>C 9 x 15</t>
  </si>
  <si>
    <t>C 9 x 20</t>
  </si>
  <si>
    <t>H 100 x 100 x 6 x 8</t>
  </si>
  <si>
    <t>H 150 x 75 x 5 x 7</t>
  </si>
  <si>
    <t>L 60 x 60 x 6</t>
  </si>
  <si>
    <t>L 60 x 60 x 8</t>
  </si>
  <si>
    <t>L 65 x 65 x 7</t>
  </si>
  <si>
    <t>L 70 x 70 x 6</t>
  </si>
  <si>
    <t>L 200 x 200 x 21</t>
  </si>
  <si>
    <t>L 200 x 200 x 22</t>
  </si>
  <si>
    <t>L 250 x 250 x 22</t>
  </si>
  <si>
    <t>L 250 x 250 x 23</t>
  </si>
  <si>
    <t>L 127 x 127 x 12.7t/*</t>
  </si>
  <si>
    <t>L 127 x 127 x 15.9t/*</t>
  </si>
  <si>
    <r>
      <t>Sections H japonaises</t>
    </r>
    <r>
      <rPr>
        <sz val="10"/>
        <rFont val="Arial"/>
        <family val="2"/>
        <charset val="238"/>
      </rPr>
      <t xml:space="preserve">
Dimensions: JIS G 3192: 2000; JIS A 5526: 1994
Tolérances: JIS G 3192: 2000
</t>
    </r>
  </si>
  <si>
    <t>H 400 x 300 x 10 x 16*</t>
  </si>
  <si>
    <t>62,66</t>
  </si>
  <si>
    <t>80,77</t>
  </si>
  <si>
    <t>92,98</t>
  </si>
  <si>
    <t>88,77</t>
  </si>
  <si>
    <t>450,4</t>
  </si>
  <si>
    <t>17,72</t>
  </si>
  <si>
    <t>85,95</t>
  </si>
  <si>
    <t>10,25</t>
  </si>
  <si>
    <t>99,77</t>
  </si>
  <si>
    <t>720,5</t>
  </si>
  <si>
    <t>98,15</t>
  </si>
  <si>
    <t>10,45</t>
  </si>
  <si>
    <t>10,70</t>
  </si>
  <si>
    <t>155,8</t>
  </si>
  <si>
    <t>48,47</t>
  </si>
  <si>
    <t>287,8</t>
  </si>
  <si>
    <t>20,42</t>
  </si>
  <si>
    <t>54,01</t>
  </si>
  <si>
    <t>213,8</t>
  </si>
  <si>
    <t>332,8</t>
  </si>
  <si>
    <t>76,40</t>
  </si>
  <si>
    <t>20,71</t>
  </si>
  <si>
    <t>59,96</t>
  </si>
  <si>
    <t>256,5</t>
  </si>
  <si>
    <t>4,46</t>
  </si>
  <si>
    <t>64,23</t>
  </si>
  <si>
    <t>119,6</t>
  </si>
  <si>
    <t>56,72</t>
  </si>
  <si>
    <t>689,9</t>
  </si>
  <si>
    <t>56,23</t>
  </si>
  <si>
    <t>95,52</t>
  </si>
  <si>
    <t>57,83</t>
  </si>
  <si>
    <t>540,4</t>
  </si>
  <si>
    <t>824,9</t>
  </si>
  <si>
    <t>7,14</t>
  </si>
  <si>
    <t>24,18</t>
  </si>
  <si>
    <t>73,67</t>
  </si>
  <si>
    <t>510,6</t>
  </si>
  <si>
    <t>786,0</t>
  </si>
  <si>
    <t>6,73</t>
  </si>
  <si>
    <t>139,3</t>
  </si>
  <si>
    <t>74,81</t>
  </si>
  <si>
    <t>600,6</t>
  </si>
  <si>
    <t>921,0</t>
  </si>
  <si>
    <t>67,23</t>
  </si>
  <si>
    <t>24,80</t>
  </si>
  <si>
    <t>87,37</t>
  </si>
  <si>
    <t>700,2</t>
  </si>
  <si>
    <t>390 x 15</t>
  </si>
  <si>
    <t>134,8</t>
  </si>
  <si>
    <t>171,8</t>
  </si>
  <si>
    <t>390 x 20</t>
  </si>
  <si>
    <t>150,1</t>
  </si>
  <si>
    <t>191,3</t>
  </si>
  <si>
    <t>390 x 25</t>
  </si>
  <si>
    <t>210,8</t>
  </si>
  <si>
    <t>400 x 10</t>
  </si>
  <si>
    <t>92,7</t>
  </si>
  <si>
    <t>118,1</t>
  </si>
  <si>
    <t>400 x 15</t>
  </si>
  <si>
    <t>108,4</t>
  </si>
  <si>
    <t>138,1</t>
  </si>
  <si>
    <t>410 x 10</t>
  </si>
  <si>
    <t>206,0</t>
  </si>
  <si>
    <t>172,3</t>
  </si>
  <si>
    <t>151,3</t>
  </si>
  <si>
    <t>192,8</t>
  </si>
  <si>
    <t>410 x 20</t>
  </si>
  <si>
    <t>213,3</t>
  </si>
  <si>
    <t>410 x 25</t>
  </si>
  <si>
    <t>183,5</t>
  </si>
  <si>
    <t>233,8</t>
  </si>
  <si>
    <t>410 x 30</t>
  </si>
  <si>
    <t>420 x 10</t>
  </si>
  <si>
    <t>133,0</t>
  </si>
  <si>
    <t>120,9</t>
  </si>
  <si>
    <t>154,0</t>
  </si>
  <si>
    <t>420 x 20</t>
  </si>
  <si>
    <t>175,0</t>
  </si>
  <si>
    <t>16,8</t>
  </si>
  <si>
    <t>430 x 10</t>
  </si>
  <si>
    <t>2,406</t>
  </si>
  <si>
    <t>2,423</t>
  </si>
  <si>
    <t>2,475</t>
  </si>
  <si>
    <t>2,512</t>
  </si>
  <si>
    <t>2,558</t>
  </si>
  <si>
    <t>2,472</t>
  </si>
  <si>
    <t>2,514</t>
  </si>
  <si>
    <t>2,530</t>
  </si>
  <si>
    <t>2,579</t>
  </si>
  <si>
    <t>2,613</t>
  </si>
  <si>
    <t>2,659</t>
  </si>
  <si>
    <t>142,1</t>
  </si>
  <si>
    <t>367,5</t>
  </si>
  <si>
    <t>196,0</t>
  </si>
  <si>
    <t>993,9</t>
  </si>
  <si>
    <t>230,4</t>
  </si>
  <si>
    <t>165,6</t>
  </si>
  <si>
    <t>414,9</t>
  </si>
  <si>
    <t>58,5</t>
  </si>
  <si>
    <t>398,5</t>
  </si>
  <si>
    <t>73,75</t>
  </si>
  <si>
    <t>73,2</t>
  </si>
  <si>
    <t>404,5</t>
  </si>
  <si>
    <t>98,9</t>
  </si>
  <si>
    <t>181,1</t>
  </si>
  <si>
    <t>444,5</t>
  </si>
  <si>
    <t>66,6</t>
  </si>
  <si>
    <t>427,2</t>
  </si>
  <si>
    <t>84,8</t>
  </si>
  <si>
    <t>434,2</t>
  </si>
  <si>
    <t>229,1</t>
  </si>
  <si>
    <t>1180,5</t>
  </si>
  <si>
    <t>424,2</t>
  </si>
  <si>
    <t>1196,5</t>
  </si>
  <si>
    <t>186,8</t>
  </si>
  <si>
    <t>1272,1</t>
  </si>
  <si>
    <t>1286,3</t>
  </si>
  <si>
    <t>1299,2</t>
  </si>
  <si>
    <t>316,7</t>
  </si>
  <si>
    <t>1315,0</t>
  </si>
  <si>
    <t>372,0</t>
  </si>
  <si>
    <t>1324,1</t>
  </si>
  <si>
    <t>443,6</t>
  </si>
  <si>
    <t>1340,1</t>
  </si>
  <si>
    <t>208,4</t>
  </si>
  <si>
    <t>1415,4</t>
  </si>
  <si>
    <t>258,8</t>
  </si>
  <si>
    <t>1435,4</t>
  </si>
  <si>
    <t>298,5</t>
  </si>
  <si>
    <t>1445,4</t>
  </si>
  <si>
    <t>331,5</t>
  </si>
  <si>
    <t>3,657</t>
  </si>
  <si>
    <t>3,668</t>
  </si>
  <si>
    <t>3,680</t>
  </si>
  <si>
    <t>3,701</t>
  </si>
  <si>
    <t>3,733</t>
  </si>
  <si>
    <t>3,765</t>
  </si>
  <si>
    <t>3,797</t>
  </si>
  <si>
    <t>3,829</t>
  </si>
  <si>
    <t>3,914</t>
  </si>
  <si>
    <t>3,643</t>
  </si>
  <si>
    <t>3,677</t>
  </si>
  <si>
    <t>3,698</t>
  </si>
  <si>
    <t>3,699</t>
  </si>
  <si>
    <t>3,720</t>
  </si>
  <si>
    <t>3,752</t>
  </si>
  <si>
    <t>3,762</t>
  </si>
  <si>
    <t>3,773</t>
  </si>
  <si>
    <t>3,795</t>
  </si>
  <si>
    <t>3,848</t>
  </si>
  <si>
    <t>3,922</t>
  </si>
  <si>
    <t>3,892</t>
  </si>
  <si>
    <t>3,909</t>
  </si>
  <si>
    <t>3,931</t>
  </si>
  <si>
    <t>3,956</t>
  </si>
  <si>
    <t>0,797</t>
  </si>
  <si>
    <t>0,801</t>
  </si>
  <si>
    <t>0,813</t>
  </si>
  <si>
    <t>0,879</t>
  </si>
  <si>
    <t>0,885</t>
  </si>
  <si>
    <t>31,3</t>
  </si>
  <si>
    <t>0,895</t>
  </si>
  <si>
    <t>0,958</t>
  </si>
  <si>
    <t>0,962</t>
  </si>
  <si>
    <t>0,972</t>
  </si>
  <si>
    <t>1,082</t>
  </si>
  <si>
    <t>1,086</t>
  </si>
  <si>
    <t>45,0</t>
  </si>
  <si>
    <t>1,097</t>
  </si>
  <si>
    <t>38,9</t>
  </si>
  <si>
    <t>1,206</t>
  </si>
  <si>
    <t>1,210</t>
  </si>
  <si>
    <t>1,225</t>
  </si>
  <si>
    <t>614,0</t>
  </si>
  <si>
    <t>60,9</t>
  </si>
  <si>
    <t>1,413</t>
  </si>
  <si>
    <t>1,428</t>
  </si>
  <si>
    <t>1,530</t>
  </si>
  <si>
    <t>70,8</t>
  </si>
  <si>
    <t>1,534</t>
  </si>
  <si>
    <t>80,8</t>
  </si>
  <si>
    <t>1,548</t>
  </si>
  <si>
    <t>196,4</t>
  </si>
  <si>
    <t>2,068</t>
  </si>
  <si>
    <t>377,9</t>
  </si>
  <si>
    <t>75,59</t>
  </si>
  <si>
    <t>86,39</t>
  </si>
  <si>
    <t>26,72</t>
  </si>
  <si>
    <t>41,02</t>
  </si>
  <si>
    <t>2,49</t>
  </si>
  <si>
    <t>31,37</t>
  </si>
  <si>
    <t>839,5</t>
  </si>
  <si>
    <t>151,9</t>
  </si>
  <si>
    <t>9,53</t>
  </si>
  <si>
    <t>71,72</t>
  </si>
  <si>
    <t>33,87</t>
  </si>
  <si>
    <t>666,1</t>
  </si>
  <si>
    <t>88,80</t>
  </si>
  <si>
    <t>20,77</t>
  </si>
  <si>
    <t>1,66</t>
  </si>
  <si>
    <t>W 920 x 420 x 390</t>
  </si>
  <si>
    <t>W 920 x 420 x 420</t>
  </si>
  <si>
    <t>W 920 x 420 x 449</t>
  </si>
  <si>
    <t>H 900 x 300 x 18 x 34</t>
  </si>
  <si>
    <t>MC 180 x 28,4</t>
  </si>
  <si>
    <t>W 310 x 100 x 23,8</t>
  </si>
  <si>
    <t>W 920 x 310 x 201</t>
  </si>
  <si>
    <t>HP 360 x 108</t>
  </si>
  <si>
    <t>MC 200 x 27,8</t>
  </si>
  <si>
    <t>W 310 x 165 x 31</t>
  </si>
  <si>
    <t>W 920 x 310 x 253</t>
  </si>
  <si>
    <t>HP 360 x 132</t>
  </si>
  <si>
    <t>L 150 x 100 x 12-/+</t>
  </si>
  <si>
    <t>L 150 x 100 x 14+</t>
  </si>
  <si>
    <t>L 200 x 100 x 10-/+</t>
  </si>
  <si>
    <t>L 200 x 100 x 12-/+</t>
  </si>
  <si>
    <t>L 200 x 100 x 14+</t>
  </si>
  <si>
    <t>L 250 x 250 x 22+</t>
  </si>
  <si>
    <t>L 250 x 250 x 23+</t>
  </si>
  <si>
    <t>L 250 x 250 x 24+</t>
  </si>
  <si>
    <t>L 250 x 250 x 25+</t>
  </si>
  <si>
    <t>L 250 x 250 x 26+</t>
  </si>
  <si>
    <t>L 250 x 250 x 27+</t>
  </si>
  <si>
    <t>L 250 x 250 x 28-/+</t>
  </si>
  <si>
    <t>MC 200 x 31,8</t>
  </si>
  <si>
    <t>W 310 x 165 x 44,5</t>
  </si>
  <si>
    <t>W 460 x 150 x 60</t>
  </si>
  <si>
    <t>W 920 x 310 x 289</t>
  </si>
  <si>
    <t>MC 200 x 33,9</t>
  </si>
  <si>
    <t>W 310 x 165 x 52</t>
  </si>
  <si>
    <t>W 460 x 150 x 68</t>
  </si>
  <si>
    <t>W 920 x 310 x 313</t>
  </si>
  <si>
    <t>HP 320 x 103+/*</t>
  </si>
  <si>
    <t>HP 320 x 117+/*</t>
  </si>
  <si>
    <t>HP 320 x 147+/*</t>
  </si>
  <si>
    <t>HP 320 x 184+/*</t>
  </si>
  <si>
    <t>HP 360 x 84+/*</t>
  </si>
  <si>
    <t>HP 360 x 109*</t>
  </si>
  <si>
    <t>W 1100 x 400 x 433+</t>
  </si>
  <si>
    <t>W 1100 x 400 x 499+</t>
  </si>
  <si>
    <t>W 460 x 280 x 144+</t>
  </si>
  <si>
    <t>W 460 x 280 x 158+</t>
  </si>
  <si>
    <t>W 460 x 280 x 177+</t>
  </si>
  <si>
    <t>W 460 x 280 x 193+</t>
  </si>
  <si>
    <t>W 460 x 280 x 213+</t>
  </si>
  <si>
    <t>W 460 x 280 x 235+</t>
  </si>
  <si>
    <t>W 460 x 280 x 260+</t>
  </si>
  <si>
    <t>W 530 x 165 x 66+</t>
  </si>
  <si>
    <t>W 530 x 165 x 74+</t>
  </si>
  <si>
    <t>W 530 x 165 x 85+</t>
  </si>
  <si>
    <t>W 530 x 210 x 92+</t>
  </si>
  <si>
    <t>W 530 x 210 x 101+</t>
  </si>
  <si>
    <t>C 150 x 12.2*</t>
  </si>
  <si>
    <t>UPE 330*</t>
  </si>
  <si>
    <t>UPE 360*</t>
  </si>
  <si>
    <r>
      <t>x10</t>
    </r>
    <r>
      <rPr>
        <vertAlign val="superscript"/>
        <sz val="8"/>
        <color indexed="8"/>
        <rFont val="Arial"/>
        <family val="2"/>
      </rPr>
      <t>4</t>
    </r>
  </si>
  <si>
    <r>
      <t>x10</t>
    </r>
    <r>
      <rPr>
        <vertAlign val="superscript"/>
        <sz val="8"/>
        <color indexed="8"/>
        <rFont val="Arial"/>
        <family val="2"/>
      </rPr>
      <t>3</t>
    </r>
  </si>
  <si>
    <t>L 160 x 160 x 14+</t>
  </si>
  <si>
    <t>L 90 x 90 x 8-</t>
  </si>
  <si>
    <t>L 90 x 90 x 9-</t>
  </si>
  <si>
    <t>L 90 x 90 x 10-</t>
  </si>
  <si>
    <t>axe y-y
axis y-y
Achse y-y</t>
  </si>
  <si>
    <t>axe z-z
axis z-z
Achse z-z</t>
  </si>
  <si>
    <t>H 500 x 200 x 9 x 14*</t>
  </si>
  <si>
    <t>H 500 x 200 x 10 x 16*</t>
  </si>
  <si>
    <t>H 500 x 200 x 11 x 19*</t>
  </si>
  <si>
    <t>H 500 x 300 x 11 x 15*</t>
  </si>
  <si>
    <t>H 500 x 300 x 11 x 18*</t>
  </si>
  <si>
    <t>H 600 x 300 x 12 x 17*</t>
  </si>
  <si>
    <t>H 600 x 300 x 12 x 20*</t>
  </si>
  <si>
    <t>H 600 x 300 x 14 x 23*</t>
  </si>
  <si>
    <t>H 700 x 300 x 13 x 20*</t>
  </si>
  <si>
    <t>H 700 x 300 x 13 x 24*</t>
  </si>
  <si>
    <t>H 800 x 300 x 14 x 22*</t>
  </si>
  <si>
    <t>H 800 x 300 x 14 x 26*</t>
  </si>
  <si>
    <t>Dimensions de construction / Dimensions for detailing / Konstruktionsmaße</t>
  </si>
  <si>
    <t>L 130 x 130 x 12</t>
  </si>
  <si>
    <t>HP 8 x 36</t>
  </si>
  <si>
    <t>HP 10 x 42</t>
  </si>
  <si>
    <t>W 24 x 9 x 103</t>
  </si>
  <si>
    <t>HP 8 x 29</t>
  </si>
  <si>
    <t>Valeurs statiques
Section properties
Statische Kennwerte</t>
  </si>
  <si>
    <r>
      <t>mm</t>
    </r>
    <r>
      <rPr>
        <vertAlign val="superscript"/>
        <sz val="8"/>
        <rFont val="Arial"/>
        <family val="2"/>
      </rPr>
      <t>2</t>
    </r>
  </si>
  <si>
    <r>
      <t>mm</t>
    </r>
    <r>
      <rPr>
        <vertAlign val="superscript"/>
        <sz val="8"/>
        <rFont val="Arial"/>
        <family val="2"/>
      </rPr>
      <t xml:space="preserve">4 </t>
    </r>
  </si>
  <si>
    <r>
      <t>mm</t>
    </r>
    <r>
      <rPr>
        <vertAlign val="superscript"/>
        <sz val="8"/>
        <rFont val="Arial"/>
        <family val="2"/>
      </rPr>
      <t>3</t>
    </r>
  </si>
  <si>
    <r>
      <t>I</t>
    </r>
    <r>
      <rPr>
        <vertAlign val="subscript"/>
        <sz val="10"/>
        <color indexed="8"/>
        <rFont val="Arial"/>
        <family val="2"/>
      </rPr>
      <t>w</t>
    </r>
  </si>
  <si>
    <r>
      <t>mm</t>
    </r>
    <r>
      <rPr>
        <vertAlign val="superscript"/>
        <sz val="8"/>
        <rFont val="Arial"/>
        <family val="2"/>
        <charset val="238"/>
      </rPr>
      <t>3</t>
    </r>
  </si>
  <si>
    <r>
      <t>mm</t>
    </r>
    <r>
      <rPr>
        <vertAlign val="superscript"/>
        <sz val="8"/>
        <rFont val="Arial"/>
        <family val="2"/>
        <charset val="238"/>
      </rPr>
      <t>4</t>
    </r>
  </si>
  <si>
    <t>UBP 305 x 305 x 79*</t>
  </si>
  <si>
    <t>UBP 305 x 305 x 88*</t>
  </si>
  <si>
    <t>UBP 305 x 305 x 95*</t>
  </si>
  <si>
    <t>CH 203 x 89 x 30*</t>
  </si>
  <si>
    <t>L 127 x 127 x 19.0t/*</t>
  </si>
  <si>
    <t>C 180 x 14.6*</t>
  </si>
  <si>
    <t>UC 356 x 406 x 340+</t>
  </si>
  <si>
    <t>CH 229 x 76 x 26*</t>
  </si>
  <si>
    <t>CH 229 x 89 x 33*</t>
  </si>
  <si>
    <t>CH 245 x 76 x 28*</t>
  </si>
  <si>
    <t>CH 245 x 89 x 36*</t>
  </si>
  <si>
    <t>L 8 x 8  x 1 1/8</t>
  </si>
  <si>
    <r>
      <t>z</t>
    </r>
    <r>
      <rPr>
        <vertAlign val="subscript"/>
        <sz val="8"/>
        <color indexed="8"/>
        <rFont val="Arial"/>
        <family val="2"/>
      </rPr>
      <t>s</t>
    </r>
    <r>
      <rPr>
        <sz val="8"/>
        <rFont val="Helv"/>
      </rPr>
      <t/>
    </r>
  </si>
  <si>
    <r>
      <t>y</t>
    </r>
    <r>
      <rPr>
        <vertAlign val="subscript"/>
        <sz val="8"/>
        <color indexed="8"/>
        <rFont val="Arial"/>
        <family val="2"/>
      </rPr>
      <t>s</t>
    </r>
  </si>
  <si>
    <r>
      <t>v</t>
    </r>
    <r>
      <rPr>
        <vertAlign val="subscript"/>
        <sz val="8"/>
        <color indexed="8"/>
        <rFont val="Arial"/>
        <family val="2"/>
      </rPr>
      <t>1</t>
    </r>
  </si>
  <si>
    <r>
      <t>mm</t>
    </r>
    <r>
      <rPr>
        <vertAlign val="superscript"/>
        <sz val="9"/>
        <color indexed="8"/>
        <rFont val="Arial"/>
        <family val="2"/>
      </rPr>
      <t>2</t>
    </r>
  </si>
  <si>
    <t>PFC 100 x 50 x 10*</t>
  </si>
  <si>
    <t>PFC 125 x 65 x 15*</t>
  </si>
  <si>
    <t>PFC 150 x 75 x 18*</t>
  </si>
  <si>
    <t>PFC 150 x 90 x 24*</t>
  </si>
  <si>
    <t>W 610 x 325 x 155</t>
  </si>
  <si>
    <t>W 610 x 325 x 174</t>
  </si>
  <si>
    <t>W 610 x 325 x 195</t>
  </si>
  <si>
    <t>W 610 x 325 x 217</t>
  </si>
  <si>
    <t>W 610 x 325 x 241</t>
  </si>
  <si>
    <t>W 610 x 325 x 262</t>
  </si>
  <si>
    <t>W 610 x 325 x 285</t>
  </si>
  <si>
    <t>W 610 x 325 x 341</t>
  </si>
  <si>
    <t>W 610 x 325 x 415</t>
  </si>
  <si>
    <t>W 610 x 325 x 455</t>
  </si>
  <si>
    <t>W 610 x 325 x 498</t>
  </si>
  <si>
    <t>1009,7</t>
  </si>
  <si>
    <t>288,0</t>
  </si>
  <si>
    <t>1030,0</t>
  </si>
  <si>
    <t>1037,0</t>
  </si>
  <si>
    <t>1053,0</t>
  </si>
  <si>
    <t>162,1</t>
  </si>
  <si>
    <t>1124,5</t>
  </si>
  <si>
    <t>1138,6</t>
  </si>
  <si>
    <t>250,6</t>
  </si>
  <si>
    <t>1154,5</t>
  </si>
  <si>
    <t>303,0</t>
  </si>
  <si>
    <t>1175,7</t>
  </si>
  <si>
    <t>355,8</t>
  </si>
  <si>
    <t>3,061</t>
  </si>
  <si>
    <t>3,086</t>
  </si>
  <si>
    <t>3,124</t>
  </si>
  <si>
    <t>3,168</t>
  </si>
  <si>
    <t>3,218</t>
  </si>
  <si>
    <t>3,260</t>
  </si>
  <si>
    <t>3,277</t>
  </si>
  <si>
    <t>3,298</t>
  </si>
  <si>
    <t>3,313</t>
  </si>
  <si>
    <t>3,332</t>
  </si>
  <si>
    <t>3,377</t>
  </si>
  <si>
    <t>3,430</t>
  </si>
  <si>
    <t>3,605</t>
  </si>
  <si>
    <t>3,615</t>
  </si>
  <si>
    <t>3,636</t>
  </si>
  <si>
    <t>470 x 10</t>
  </si>
  <si>
    <t>290,0</t>
  </si>
  <si>
    <t>266,6</t>
  </si>
  <si>
    <t>470 x 15</t>
  </si>
  <si>
    <t>227,8</t>
  </si>
  <si>
    <t>290,1</t>
  </si>
  <si>
    <t>246,2</t>
  </si>
  <si>
    <t>470 x 25</t>
  </si>
  <si>
    <t>264,7</t>
  </si>
  <si>
    <t>337,1</t>
  </si>
  <si>
    <t>470 x 30</t>
  </si>
  <si>
    <t>283,1</t>
  </si>
  <si>
    <t>360,6</t>
  </si>
  <si>
    <t>20,8</t>
  </si>
  <si>
    <t>470 x 35</t>
  </si>
  <si>
    <t>384,1</t>
  </si>
  <si>
    <t>470 x 40</t>
  </si>
  <si>
    <t>407,6</t>
  </si>
  <si>
    <t>480 x 10</t>
  </si>
  <si>
    <t>140,8</t>
  </si>
  <si>
    <t>179,4</t>
  </si>
  <si>
    <t>480 x 15</t>
  </si>
  <si>
    <t>159,6</t>
  </si>
  <si>
    <t>203,4</t>
  </si>
  <si>
    <t>480 x 20</t>
  </si>
  <si>
    <t>178,5</t>
  </si>
  <si>
    <t>227,4</t>
  </si>
  <si>
    <t>490 x 10</t>
  </si>
  <si>
    <t>289,2</t>
  </si>
  <si>
    <t>13,8</t>
  </si>
  <si>
    <t>490 x 15</t>
  </si>
  <si>
    <t>313,7</t>
  </si>
  <si>
    <t>490 x 20</t>
  </si>
  <si>
    <t>265,5</t>
  </si>
  <si>
    <t>338,2</t>
  </si>
  <si>
    <t>490 x 25</t>
  </si>
  <si>
    <t>284,7</t>
  </si>
  <si>
    <t>490 x 30</t>
  </si>
  <si>
    <t>45,8</t>
  </si>
  <si>
    <t>1,305</t>
  </si>
  <si>
    <t>52,3</t>
  </si>
  <si>
    <t>1,309</t>
  </si>
  <si>
    <t>1,324</t>
  </si>
  <si>
    <t>1,411</t>
  </si>
  <si>
    <t>1,758</t>
  </si>
  <si>
    <t>18,90</t>
  </si>
  <si>
    <t>133,4</t>
  </si>
  <si>
    <t>1,768</t>
  </si>
  <si>
    <t>1,354</t>
  </si>
  <si>
    <t>32,88</t>
  </si>
  <si>
    <t>49,4</t>
  </si>
  <si>
    <t>62,91</t>
  </si>
  <si>
    <t>27,61</t>
  </si>
  <si>
    <t>2,032</t>
  </si>
  <si>
    <t>144,0</t>
  </si>
  <si>
    <t>2,038</t>
  </si>
  <si>
    <t>18,02</t>
  </si>
  <si>
    <t>2,050</t>
  </si>
  <si>
    <t>2,054</t>
  </si>
  <si>
    <t>304,9</t>
  </si>
  <si>
    <t>6,67</t>
  </si>
  <si>
    <t>87,09</t>
  </si>
  <si>
    <t>439,8</t>
  </si>
  <si>
    <t>35,61</t>
  </si>
  <si>
    <t>687,3</t>
  </si>
  <si>
    <t>364,7</t>
  </si>
  <si>
    <t>842,2</t>
  </si>
  <si>
    <t>93,09</t>
  </si>
  <si>
    <t>581,4</t>
  </si>
  <si>
    <t>36,93</t>
  </si>
  <si>
    <t>980,8</t>
  </si>
  <si>
    <t>W 920 x 420 x 345</t>
  </si>
  <si>
    <t>W 920 x 420 x 368</t>
  </si>
  <si>
    <r>
      <t>Poutrelles universelles britanniques</t>
    </r>
    <r>
      <rPr>
        <sz val="10"/>
        <color indexed="8"/>
        <rFont val="Arial"/>
        <family val="2"/>
        <charset val="238"/>
      </rPr>
      <t xml:space="preserve">
Dimensions: BS 4-1: 1993
Tolérances:  EN 10034: 1993 UB 127-914, UB 1016 G ≤349 
                   A6 - 05              UB 1016 G &gt;349
Etat de surface conforme à EN 10163-3: 2004, classe C, sous-classe 1</t>
    </r>
  </si>
  <si>
    <r>
      <t>British universal beams</t>
    </r>
    <r>
      <rPr>
        <sz val="10"/>
        <color indexed="8"/>
        <rFont val="Arial"/>
        <family val="2"/>
        <charset val="238"/>
      </rPr>
      <t xml:space="preserve">
Dimensions: BS 4-1: 1993
Tolerances:  EN 10034: 1993 UB 127-914, UB 1016 G ≤349
                   A6 - 05              UB 1016 G &gt;349 
Surface condition according to EN 10163-3: 2004, class C, subclass 1</t>
    </r>
  </si>
  <si>
    <r>
      <t>Britische Universalträger</t>
    </r>
    <r>
      <rPr>
        <sz val="10"/>
        <color indexed="8"/>
        <rFont val="Arial"/>
        <family val="2"/>
        <charset val="238"/>
      </rPr>
      <t xml:space="preserve">
Abmessungen: BS 4-1: 1993
Toleranzen:      EN 10034: 1993 UB 127-914, UB 1016 G ≤349
                       A6 - 05              UB 1016 G &gt;349 
Oberflächenbeschaffenheit gemäß EN 10163-3: 2004, Klasse C, Untergruppe 1</t>
    </r>
  </si>
  <si>
    <r>
      <t>Britische U-Profile mit geneigten</t>
    </r>
    <r>
      <rPr>
        <sz val="10"/>
        <rFont val="Arial"/>
        <family val="2"/>
        <charset val="238"/>
      </rPr>
      <t xml:space="preserve"> 
</t>
    </r>
    <r>
      <rPr>
        <sz val="10"/>
        <rFont val="Arial Black"/>
        <family val="2"/>
      </rPr>
      <t>inneren Flanschflächen</t>
    </r>
    <r>
      <rPr>
        <sz val="10"/>
        <rFont val="Arial"/>
        <family val="2"/>
        <charset val="238"/>
      </rPr>
      <t xml:space="preserve">
Abmessungen: BS 4-1: 1993
Toleranzen: EN 10279: 2000
Oberflächenbeschaffenheit gemäß EN 10163-3: 2004, Klasse C, Untergruppe 1</t>
    </r>
  </si>
  <si>
    <r>
      <t>Amerikanischer</t>
    </r>
    <r>
      <rPr>
        <sz val="10"/>
        <color indexed="8"/>
        <rFont val="Arial"/>
        <family val="2"/>
      </rPr>
      <t xml:space="preserve"> 
</t>
    </r>
    <r>
      <rPr>
        <sz val="10"/>
        <color indexed="8"/>
        <rFont val="Arial Black"/>
        <family val="2"/>
      </rPr>
      <t>gleichschenkliger Winkelstahl</t>
    </r>
    <r>
      <rPr>
        <sz val="10"/>
        <color indexed="8"/>
        <rFont val="Arial"/>
        <family val="2"/>
      </rPr>
      <t xml:space="preserve">
Abmessungen: ASTM A6 - 05
Toleranzen: ASTM A6 - 05</t>
    </r>
  </si>
  <si>
    <r>
      <t>Facteurs de massiveté Am/V et Ap/V [m</t>
    </r>
    <r>
      <rPr>
        <b/>
        <vertAlign val="superscript"/>
        <sz val="14"/>
        <rFont val="Arial"/>
        <family val="2"/>
      </rPr>
      <t>-1</t>
    </r>
    <r>
      <rPr>
        <b/>
        <sz val="14"/>
        <rFont val="Arial"/>
        <family val="2"/>
        <charset val="238"/>
      </rPr>
      <t>]</t>
    </r>
  </si>
  <si>
    <r>
      <t>Section factors Am/V and Ap/V [m</t>
    </r>
    <r>
      <rPr>
        <b/>
        <vertAlign val="superscript"/>
        <sz val="14"/>
        <rFont val="Arial"/>
        <family val="2"/>
      </rPr>
      <t>-1</t>
    </r>
    <r>
      <rPr>
        <b/>
        <sz val="14"/>
        <rFont val="Arial"/>
        <family val="2"/>
        <charset val="238"/>
      </rPr>
      <t>]</t>
    </r>
  </si>
  <si>
    <r>
      <t>Profilfaktoren Am/V und Ap/V [m</t>
    </r>
    <r>
      <rPr>
        <b/>
        <vertAlign val="superscript"/>
        <sz val="14"/>
        <rFont val="Arial"/>
        <family val="2"/>
      </rPr>
      <t>-1</t>
    </r>
    <r>
      <rPr>
        <b/>
        <sz val="14"/>
        <rFont val="Arial"/>
        <family val="2"/>
        <charset val="238"/>
      </rPr>
      <t>]</t>
    </r>
  </si>
  <si>
    <t>601,0</t>
  </si>
  <si>
    <t>930,5</t>
  </si>
  <si>
    <t>74,09</t>
  </si>
  <si>
    <t>29,21</t>
  </si>
  <si>
    <t>99,30</t>
  </si>
  <si>
    <t>721,0</t>
  </si>
  <si>
    <t>342,2</t>
  </si>
  <si>
    <t>661,4</t>
  </si>
  <si>
    <t>79,09</t>
  </si>
  <si>
    <t>◊</t>
  </si>
  <si>
    <t>HP 400 x 176+</t>
  </si>
  <si>
    <t>HP 400 x 194+</t>
  </si>
  <si>
    <t>HP 400 x 213+</t>
  </si>
  <si>
    <t>HP 400 x 231+</t>
  </si>
  <si>
    <t>W 130 x 130 x 28,1</t>
  </si>
  <si>
    <t>W 360 x 170 x 44</t>
  </si>
  <si>
    <t>S 100 x 11,5</t>
  </si>
  <si>
    <t>C 75 x 8,9</t>
  </si>
  <si>
    <t>W 150 x 100 x 13,5</t>
  </si>
  <si>
    <t>UPE 400*</t>
  </si>
  <si>
    <r>
      <t>mm</t>
    </r>
    <r>
      <rPr>
        <vertAlign val="superscript"/>
        <sz val="8"/>
        <color indexed="8"/>
        <rFont val="Arial"/>
        <family val="2"/>
      </rPr>
      <t xml:space="preserve">4 </t>
    </r>
  </si>
  <si>
    <r>
      <t>mm</t>
    </r>
    <r>
      <rPr>
        <vertAlign val="superscript"/>
        <sz val="8"/>
        <color indexed="8"/>
        <rFont val="Arial"/>
        <family val="2"/>
      </rPr>
      <t>6</t>
    </r>
  </si>
  <si>
    <t>L 75 x 75 x 8-</t>
  </si>
  <si>
    <t>L 80 x 80 x 8-</t>
  </si>
  <si>
    <t>L 80 x 80 x 10-</t>
  </si>
  <si>
    <t>L 90 x 90 x 7-</t>
  </si>
  <si>
    <t>W 200 x 200 x 46.1+</t>
  </si>
  <si>
    <t>H 900 x 300 x 15 x 23*</t>
  </si>
  <si>
    <t>H 900 x 300 x 16 x 28*</t>
  </si>
  <si>
    <t>H 900 x 300 x 18 x 34*</t>
  </si>
  <si>
    <t>H 350 x 350 x 12 x 19q*</t>
  </si>
  <si>
    <t>H 350 x 350 x 19 x 19q*</t>
  </si>
  <si>
    <t>L 127 x 127 x 22.2t/*</t>
  </si>
  <si>
    <t>L 152 x 152 x 7.9t/*</t>
  </si>
  <si>
    <t>L 152 x 152 x 9.5t/*</t>
  </si>
  <si>
    <t>L 152 x 152 x 11.1t/*</t>
  </si>
  <si>
    <t>L 152 x 152 x 12.7t/*</t>
  </si>
  <si>
    <t>L 152 x 152 x 14.3t/*</t>
  </si>
  <si>
    <t>L 152 x 152 x 15.9t/*</t>
  </si>
  <si>
    <t>L 152 x 152 x 19.0t/*</t>
  </si>
  <si>
    <t>C 150 x 15.6*</t>
  </si>
  <si>
    <t>C 150 x 19.3*</t>
  </si>
  <si>
    <t>W 250 x 250 x 89+</t>
  </si>
  <si>
    <t>W 250 x 250 x 101+</t>
  </si>
  <si>
    <t>W 250 x 250 x 115+</t>
  </si>
  <si>
    <r>
      <t>x10</t>
    </r>
    <r>
      <rPr>
        <vertAlign val="superscript"/>
        <sz val="8"/>
        <rFont val="Arial"/>
        <family val="2"/>
      </rPr>
      <t>3</t>
    </r>
  </si>
  <si>
    <r>
      <t>x10</t>
    </r>
    <r>
      <rPr>
        <vertAlign val="superscript"/>
        <sz val="8"/>
        <rFont val="Arial"/>
        <family val="2"/>
      </rPr>
      <t>9</t>
    </r>
  </si>
  <si>
    <t>W 610 x 325 x 174+</t>
  </si>
  <si>
    <t>W 610 x 325 x 195+</t>
  </si>
  <si>
    <t>W 610 x 325 x 217+</t>
  </si>
  <si>
    <t>W 610 x 325 x 241+</t>
  </si>
  <si>
    <t>W 610 x 325 x 262+</t>
  </si>
  <si>
    <t>PFC 260 x 75 x 28*</t>
  </si>
  <si>
    <t>PFC 260 x 90 x 35*</t>
  </si>
  <si>
    <t>PFC 300 x 90 x 41*</t>
  </si>
  <si>
    <t>PFC 300 x 100 x 46*</t>
  </si>
  <si>
    <t>PFC 380 x 100 x 54*</t>
  </si>
  <si>
    <t>PFC 430 x 100 x 64*</t>
  </si>
  <si>
    <t>UBP 356 x 368 x 174*</t>
  </si>
  <si>
    <t>UC 356 x 406 x 467+</t>
  </si>
  <si>
    <t>UC 356 x 406 x 551+</t>
  </si>
  <si>
    <t>UC 356 x 406 x 634+</t>
  </si>
  <si>
    <r>
      <t>I</t>
    </r>
    <r>
      <rPr>
        <vertAlign val="subscript"/>
        <sz val="8"/>
        <color indexed="8"/>
        <rFont val="Arial"/>
        <family val="2"/>
      </rPr>
      <t>w</t>
    </r>
  </si>
  <si>
    <t>UBP 203 x 203 x 45*</t>
  </si>
  <si>
    <t>UBP 203 x 203 x 54*</t>
  </si>
  <si>
    <t>HD 260 x 114+/*</t>
  </si>
  <si>
    <t>HD 260 x 142+/*</t>
  </si>
  <si>
    <t>HD 260 x 172*</t>
  </si>
  <si>
    <t>HD 320 x 127*</t>
  </si>
  <si>
    <t>HD 320 x 158+/*</t>
  </si>
  <si>
    <t>HD 320 x 198+/*</t>
  </si>
  <si>
    <t>HD 320 x 245*</t>
  </si>
  <si>
    <t>HD 320 x 300+/*</t>
  </si>
  <si>
    <r>
      <t>mm</t>
    </r>
    <r>
      <rPr>
        <vertAlign val="superscript"/>
        <sz val="8"/>
        <color indexed="8"/>
        <rFont val="Arial"/>
        <family val="2"/>
        <charset val="238"/>
      </rPr>
      <t>2</t>
    </r>
  </si>
  <si>
    <r>
      <t>mm</t>
    </r>
    <r>
      <rPr>
        <vertAlign val="superscript"/>
        <sz val="8"/>
        <color indexed="8"/>
        <rFont val="Arial"/>
        <family val="2"/>
        <charset val="238"/>
      </rPr>
      <t>3</t>
    </r>
  </si>
  <si>
    <r>
      <t>mm</t>
    </r>
    <r>
      <rPr>
        <vertAlign val="superscript"/>
        <sz val="8"/>
        <color indexed="8"/>
        <rFont val="Arial"/>
        <family val="2"/>
        <charset val="238"/>
      </rPr>
      <t>4</t>
    </r>
    <r>
      <rPr>
        <sz val="8"/>
        <color indexed="8"/>
        <rFont val="Arial"/>
        <family val="2"/>
      </rPr>
      <t xml:space="preserve"> </t>
    </r>
  </si>
  <si>
    <r>
      <t>mm</t>
    </r>
    <r>
      <rPr>
        <vertAlign val="superscript"/>
        <sz val="8"/>
        <color indexed="8"/>
        <rFont val="Arial"/>
        <family val="2"/>
        <charset val="238"/>
      </rPr>
      <t>4</t>
    </r>
  </si>
  <si>
    <r>
      <t>I</t>
    </r>
    <r>
      <rPr>
        <vertAlign val="subscript"/>
        <sz val="12"/>
        <color indexed="8"/>
        <rFont val="Arial"/>
        <family val="2"/>
      </rPr>
      <t>w</t>
    </r>
  </si>
  <si>
    <r>
      <t>mm</t>
    </r>
    <r>
      <rPr>
        <vertAlign val="superscript"/>
        <sz val="8"/>
        <color indexed="8"/>
        <rFont val="Arial"/>
        <family val="2"/>
        <charset val="238"/>
      </rPr>
      <t>6</t>
    </r>
  </si>
  <si>
    <t>HD 360 x 162•</t>
  </si>
  <si>
    <t>HD 360 x 179•</t>
  </si>
  <si>
    <t>HD 360 x 196•</t>
  </si>
  <si>
    <t>S 6 x 17.25</t>
  </si>
  <si>
    <t>S 8 x 18.4</t>
  </si>
  <si>
    <t>S 10 x 25.4</t>
  </si>
  <si>
    <t>S 12 x 31.8</t>
  </si>
  <si>
    <t>S 12 x 40.8</t>
  </si>
  <si>
    <t>S 15 x 42.9</t>
  </si>
  <si>
    <t>S 18 x 54.7</t>
  </si>
  <si>
    <t>S 10 x 35</t>
  </si>
  <si>
    <t>MC 8 x 20</t>
  </si>
  <si>
    <t>MC 10 x 22</t>
  </si>
  <si>
    <t>MC 10 x 25</t>
  </si>
  <si>
    <t>MC 12 x 31</t>
  </si>
  <si>
    <t>MC 12 x 35</t>
  </si>
  <si>
    <t>MC 12 x 40</t>
  </si>
  <si>
    <t>MC 12 x 45</t>
  </si>
  <si>
    <t>MC 12 x 50</t>
  </si>
  <si>
    <t>MC 18 x 58</t>
  </si>
  <si>
    <t>MC 6 x 12</t>
  </si>
  <si>
    <t>MC 6 x 16.3</t>
  </si>
  <si>
    <t>MC 6 x 15.1</t>
  </si>
  <si>
    <t>MC 6 x 15.3</t>
  </si>
  <si>
    <t>UB 610 x 305 x 149</t>
  </si>
  <si>
    <t>W 14 x 5 x 26</t>
  </si>
  <si>
    <t>W 14 x 6.75 x 30</t>
  </si>
  <si>
    <t>W 14 x 6.75 x 34</t>
  </si>
  <si>
    <t>MC 10 x 28.5</t>
  </si>
  <si>
    <t>HE 800 x 373•</t>
  </si>
  <si>
    <t>HE 800 x 444•</t>
  </si>
  <si>
    <t>HE 900 AA•</t>
  </si>
  <si>
    <t>HE 900 x 391•</t>
  </si>
  <si>
    <t>HE 900 x 466•</t>
  </si>
  <si>
    <t>HE 1000 AA•</t>
  </si>
  <si>
    <t>HE 1000 x 249•</t>
  </si>
  <si>
    <t>HE 1000 x 393•</t>
  </si>
  <si>
    <t>HE 1000 x 415•</t>
  </si>
  <si>
    <t>HE 1000 x 438•</t>
  </si>
  <si>
    <t>HE 1000 x 494•</t>
  </si>
  <si>
    <t>HE 1000 x 584•</t>
  </si>
  <si>
    <t>HE 600 AA•</t>
  </si>
  <si>
    <t>HE 600 x 337•</t>
  </si>
  <si>
    <t>HE 600 x 399•</t>
  </si>
  <si>
    <t>HE 650 AA•</t>
  </si>
  <si>
    <r>
      <t>B</t>
    </r>
    <r>
      <rPr>
        <sz val="10"/>
        <rFont val="Arial"/>
        <family val="2"/>
        <charset val="238"/>
      </rPr>
      <t>ords arrondis</t>
    </r>
  </si>
  <si>
    <t>Rounded edges</t>
  </si>
  <si>
    <t>Gerundete Kanten</t>
  </si>
  <si>
    <t>W 410 x 180 x 60+</t>
  </si>
  <si>
    <t>W 410 x 180 x 67+</t>
  </si>
  <si>
    <t>W 410 x 180 x 75+</t>
  </si>
  <si>
    <t>W 410 x 180 x 85+</t>
  </si>
  <si>
    <t>W 460 x 190 x 82+</t>
  </si>
  <si>
    <t>W 460 x 190 x 89+</t>
  </si>
  <si>
    <t>W 460 x 190 x 97+</t>
  </si>
  <si>
    <t>W 460 x 190 x 106+</t>
  </si>
  <si>
    <t>L 89 x 89 x 7.9t/*</t>
  </si>
  <si>
    <t>L 89 x 89 x 9.5t/*</t>
  </si>
  <si>
    <t>L 89 x 89 x 11.1t/*</t>
  </si>
  <si>
    <t>L 89 x 89 x 12.7t/*</t>
  </si>
  <si>
    <t>L 102 x 102 x 6.4t/*</t>
  </si>
  <si>
    <t>L 102 x 102 x 7.9t/*</t>
  </si>
  <si>
    <t>L 102 x 102 x 9.5t/*</t>
  </si>
  <si>
    <t>L 102 x 102 x 11.1t/*</t>
  </si>
  <si>
    <t>L 102 x 102 x 12.7t/*</t>
  </si>
  <si>
    <t>L 102 x 102 x 15.9t/*</t>
  </si>
  <si>
    <t>L 102 x 102 x 19.0t/*</t>
  </si>
  <si>
    <t>L 127 x 127 x 7.9t/*</t>
  </si>
  <si>
    <t>L 127 x 127 x 9.5t/*</t>
  </si>
  <si>
    <t>UB 914 x 419 x 388+</t>
  </si>
  <si>
    <t>UB 1016 x 305 x 222+</t>
  </si>
  <si>
    <t>88,2</t>
  </si>
  <si>
    <t>19,95</t>
  </si>
  <si>
    <t>129,3</t>
  </si>
  <si>
    <t>1,772</t>
  </si>
  <si>
    <t>17,45</t>
  </si>
  <si>
    <t>2,120</t>
  </si>
  <si>
    <t>159,2</t>
  </si>
  <si>
    <t>2,132</t>
  </si>
  <si>
    <t>2,330</t>
  </si>
  <si>
    <t>15,85</t>
  </si>
  <si>
    <t>2,346</t>
  </si>
  <si>
    <t>13,76</t>
  </si>
  <si>
    <t>207,5</t>
  </si>
  <si>
    <t>2,527</t>
  </si>
  <si>
    <t>231,5</t>
  </si>
  <si>
    <t>U</t>
  </si>
  <si>
    <t>151,1</t>
  </si>
  <si>
    <t>240,0</t>
  </si>
  <si>
    <t>167,9</t>
  </si>
  <si>
    <t>213,9</t>
  </si>
  <si>
    <t>184,8</t>
  </si>
  <si>
    <t>235,4</t>
  </si>
  <si>
    <t>430 x 25</t>
  </si>
  <si>
    <t>201,7</t>
  </si>
  <si>
    <t>256,9</t>
  </si>
  <si>
    <t>430 x 30</t>
  </si>
  <si>
    <t>218,6</t>
  </si>
  <si>
    <t>278,4</t>
  </si>
  <si>
    <t>440 x 10</t>
  </si>
  <si>
    <t>440 x 15</t>
  </si>
  <si>
    <t>2,580</t>
  </si>
  <si>
    <t>2,620</t>
  </si>
  <si>
    <t>W 360 x 130 x 32,9</t>
  </si>
  <si>
    <t>S 75 x 8,5</t>
  </si>
  <si>
    <t>h' (mm)</t>
  </si>
  <si>
    <t>a (mm)</t>
  </si>
  <si>
    <t>W 360 x 410 x 990</t>
  </si>
  <si>
    <t>W 760 x 265 x 173</t>
  </si>
  <si>
    <t>W 250 x 250 x 80</t>
  </si>
  <si>
    <t>W 760 x 265 x 185</t>
  </si>
  <si>
    <t>UC 305 x 305 x 158</t>
  </si>
  <si>
    <t>UC 305 x 305 x 198</t>
  </si>
  <si>
    <t>UC 305 x 305 x 240</t>
  </si>
  <si>
    <t>W 360 x 130 x 39,0</t>
  </si>
  <si>
    <t>S 75 x 11,2</t>
  </si>
  <si>
    <t>C 75 x 7,4</t>
  </si>
  <si>
    <t>H 125 x 125 x 6,5 x 9</t>
  </si>
  <si>
    <t>UB 305 x 165 x 46</t>
  </si>
  <si>
    <t>UB 305 x 165 x 54</t>
  </si>
  <si>
    <t>UB 356 x 127 x 33</t>
  </si>
  <si>
    <t>UB 356 x 127 x 39</t>
  </si>
  <si>
    <t>J 76 x 76 x 13</t>
  </si>
  <si>
    <t>J 76 x 76 x 15</t>
  </si>
  <si>
    <t>J 89 x 89 x 19</t>
  </si>
  <si>
    <t>J 102 x 44 x 7</t>
  </si>
  <si>
    <t>J 102 x 102 x 23</t>
  </si>
  <si>
    <t>J 114 x 114 x 27</t>
  </si>
  <si>
    <t>J 127 x 76 x 16</t>
  </si>
  <si>
    <t>J 127 x 114 x 27</t>
  </si>
  <si>
    <t>J 127 x 114 x 29</t>
  </si>
  <si>
    <t>J 152 x 127 x 37</t>
  </si>
  <si>
    <t>W 1000 x 400 x 883</t>
  </si>
  <si>
    <t>W 1100 x 400 x 343</t>
  </si>
  <si>
    <t>W 1100 x 400 x 390</t>
  </si>
  <si>
    <t>W 1100 x 400 x 433</t>
  </si>
  <si>
    <t>axe faible z-z
weak axis z-z
schwache Achse z-z</t>
  </si>
  <si>
    <r>
      <t>x10</t>
    </r>
    <r>
      <rPr>
        <vertAlign val="superscript"/>
        <sz val="8"/>
        <color indexed="8"/>
        <rFont val="Arial"/>
        <family val="2"/>
        <charset val="238"/>
      </rPr>
      <t>2</t>
    </r>
  </si>
  <si>
    <r>
      <t>x10</t>
    </r>
    <r>
      <rPr>
        <vertAlign val="superscript"/>
        <sz val="8"/>
        <color indexed="8"/>
        <rFont val="Arial"/>
        <family val="2"/>
        <charset val="238"/>
      </rPr>
      <t>4</t>
    </r>
  </si>
  <si>
    <r>
      <t>x10</t>
    </r>
    <r>
      <rPr>
        <vertAlign val="superscript"/>
        <sz val="8"/>
        <color indexed="8"/>
        <rFont val="Arial"/>
        <family val="2"/>
        <charset val="238"/>
      </rPr>
      <t>3</t>
    </r>
  </si>
  <si>
    <t>x10</t>
  </si>
  <si>
    <r>
      <t>x10</t>
    </r>
    <r>
      <rPr>
        <vertAlign val="superscript"/>
        <sz val="8"/>
        <color indexed="8"/>
        <rFont val="Arial"/>
        <family val="2"/>
      </rPr>
      <t>9</t>
    </r>
  </si>
  <si>
    <t>HEM 220</t>
  </si>
  <si>
    <t>HEB 240</t>
  </si>
  <si>
    <t>HEM 240</t>
  </si>
  <si>
    <t>HEB 260</t>
  </si>
  <si>
    <t>HEM 260</t>
  </si>
  <si>
    <t>HEB 280</t>
  </si>
  <si>
    <t>HEM 280</t>
  </si>
  <si>
    <t>HEB 300</t>
  </si>
  <si>
    <t>CH 432 x 102 x 65</t>
  </si>
  <si>
    <t>PFC 260 x 75 x 28</t>
  </si>
  <si>
    <t>UB 152 x 89 x 16</t>
  </si>
  <si>
    <t>UB 178 x 102 x 19</t>
  </si>
  <si>
    <t>UB 203 x 102 x 23</t>
  </si>
  <si>
    <t>UB 203 x 133 x 25</t>
  </si>
  <si>
    <r>
      <t>W</t>
    </r>
    <r>
      <rPr>
        <vertAlign val="subscript"/>
        <sz val="8"/>
        <color indexed="8"/>
        <rFont val="Arial"/>
        <family val="2"/>
      </rPr>
      <t>el.z</t>
    </r>
  </si>
  <si>
    <t>S 3 x 7.5</t>
  </si>
  <si>
    <t>W 360 x 170 x 51</t>
  </si>
  <si>
    <t>L 100 x 100 x 12*/-</t>
  </si>
  <si>
    <t>22,7</t>
  </si>
  <si>
    <t>21,86</t>
  </si>
  <si>
    <t>L 110 x 110 x 10*</t>
  </si>
  <si>
    <t>16,6</t>
  </si>
  <si>
    <t>7,78</t>
  </si>
  <si>
    <t>4,33</t>
  </si>
  <si>
    <t>3,88</t>
  </si>
  <si>
    <t>0,429</t>
  </si>
  <si>
    <t>25,79</t>
  </si>
  <si>
    <t>21,73</t>
  </si>
  <si>
    <t>18,2</t>
  </si>
  <si>
    <t>23,2</t>
  </si>
  <si>
    <t>3,31</t>
  </si>
  <si>
    <t>0,469</t>
  </si>
  <si>
    <t>25,76</t>
  </si>
  <si>
    <t>3,36</t>
  </si>
  <si>
    <t>4,75</t>
  </si>
  <si>
    <t>4,25</t>
  </si>
  <si>
    <t>UB 1016 x 305 x 249+</t>
  </si>
  <si>
    <t>UB 1016 x 305 x 272+</t>
  </si>
  <si>
    <t>998,4</t>
  </si>
  <si>
    <t>382,1</t>
  </si>
  <si>
    <t>1,90</t>
  </si>
  <si>
    <t>11,2</t>
  </si>
  <si>
    <t>170,6</t>
  </si>
  <si>
    <t>2,14</t>
  </si>
  <si>
    <t>15,98</t>
  </si>
  <si>
    <t>12,3</t>
  </si>
  <si>
    <t>187,9</t>
  </si>
  <si>
    <t>320,4</t>
  </si>
  <si>
    <t>290,4</t>
  </si>
  <si>
    <t>2,15</t>
  </si>
  <si>
    <t>13,3</t>
  </si>
  <si>
    <t>21,8</t>
  </si>
  <si>
    <t>206,3</t>
  </si>
  <si>
    <t>2,16</t>
  </si>
  <si>
    <t>13,34</t>
  </si>
  <si>
    <t>228,3</t>
  </si>
  <si>
    <t>320,2</t>
  </si>
  <si>
    <t>2,17</t>
  </si>
  <si>
    <t>14,98</t>
  </si>
  <si>
    <t>59,22</t>
  </si>
  <si>
    <t>731,9</t>
  </si>
  <si>
    <t>8,99</t>
  </si>
  <si>
    <t>64,81</t>
  </si>
  <si>
    <t>160,7</t>
  </si>
  <si>
    <t>67,68</t>
  </si>
  <si>
    <t>844,5</t>
  </si>
  <si>
    <t>71,41</t>
  </si>
  <si>
    <t>236,4</t>
  </si>
  <si>
    <t>15,18</t>
  </si>
  <si>
    <t>77,41</t>
  </si>
  <si>
    <t>78,91</t>
  </si>
  <si>
    <t>348,5</t>
  </si>
  <si>
    <t>15,20</t>
  </si>
  <si>
    <t>80,52</t>
  </si>
  <si>
    <t>387,2</t>
  </si>
  <si>
    <t>17,99</t>
  </si>
  <si>
    <t>2,21</t>
  </si>
  <si>
    <t>15,80</t>
  </si>
  <si>
    <t>14,08</t>
  </si>
  <si>
    <t>12,71</t>
  </si>
  <si>
    <t>2,25</t>
  </si>
  <si>
    <t>11,58</t>
  </si>
  <si>
    <t>2,26</t>
  </si>
  <si>
    <t>9,85</t>
  </si>
  <si>
    <t>14,93</t>
  </si>
  <si>
    <t>52,89</t>
  </si>
  <si>
    <t>710,3</t>
  </si>
  <si>
    <t>59,57</t>
  </si>
  <si>
    <t>118,7</t>
  </si>
  <si>
    <t>15,02</t>
  </si>
  <si>
    <t>60,49</t>
  </si>
  <si>
    <t>820,2</t>
  </si>
  <si>
    <t>65,57</t>
  </si>
  <si>
    <t>175,3</t>
  </si>
  <si>
    <t>15,10</t>
  </si>
  <si>
    <t>68,17</t>
  </si>
  <si>
    <t>932,4</t>
  </si>
  <si>
    <t>60,72</t>
  </si>
  <si>
    <t>9,52</t>
  </si>
  <si>
    <t>80,37</t>
  </si>
  <si>
    <t>393,8</t>
  </si>
  <si>
    <t>66,50</t>
  </si>
  <si>
    <t>214,4</t>
  </si>
  <si>
    <t>6,60</t>
  </si>
  <si>
    <t>36,81</t>
  </si>
  <si>
    <t>517,1</t>
  </si>
  <si>
    <t>237,6</t>
  </si>
  <si>
    <t>27,7</t>
  </si>
  <si>
    <t>275,5</t>
  </si>
  <si>
    <t>2,27</t>
  </si>
  <si>
    <t>18,9</t>
  </si>
  <si>
    <t>30,2</t>
  </si>
  <si>
    <t>2,28</t>
  </si>
  <si>
    <t>9,64</t>
  </si>
  <si>
    <t>21,1</t>
  </si>
  <si>
    <t>22,6</t>
  </si>
  <si>
    <t>366,3</t>
  </si>
  <si>
    <t>319,8</t>
  </si>
  <si>
    <t>71,57</t>
  </si>
  <si>
    <t>248,0</t>
  </si>
  <si>
    <t>15,19</t>
  </si>
  <si>
    <t>75,93</t>
  </si>
  <si>
    <t>9,56</t>
  </si>
  <si>
    <t>86,37</t>
  </si>
  <si>
    <t>9,61</t>
  </si>
  <si>
    <t>338,9</t>
  </si>
  <si>
    <t>15,28</t>
  </si>
  <si>
    <t>83,77</t>
  </si>
  <si>
    <t>HP 400 x 140+</t>
  </si>
  <si>
    <t>HP 400 x 158+</t>
  </si>
  <si>
    <r>
      <t>European channels with taper flanges</t>
    </r>
    <r>
      <rPr>
        <sz val="10"/>
        <rFont val="Arial"/>
        <family val="2"/>
        <charset val="238"/>
      </rPr>
      <t xml:space="preserve">
Tolerances: EN 10279: 2000
Surface condition according to EN 10163-3: 2004, class C, subclass 1
</t>
    </r>
  </si>
  <si>
    <t>0,84</t>
  </si>
  <si>
    <t>0,024</t>
  </si>
  <si>
    <t>57,7</t>
  </si>
  <si>
    <t>3,68</t>
  </si>
  <si>
    <t>5,06</t>
  </si>
  <si>
    <t>9,38</t>
  </si>
  <si>
    <t>83,52</t>
  </si>
  <si>
    <t>5,76</t>
  </si>
  <si>
    <t>368,9</t>
  </si>
  <si>
    <t>-529,1</t>
  </si>
  <si>
    <t>98,74</t>
  </si>
  <si>
    <t>433,8</t>
  </si>
  <si>
    <t>2,92</t>
  </si>
  <si>
    <t>-616,2</t>
  </si>
  <si>
    <t>89,50</t>
  </si>
  <si>
    <t>423,8</t>
  </si>
  <si>
    <t>-610,0</t>
  </si>
  <si>
    <t>95,50</t>
  </si>
  <si>
    <t>6,16</t>
  </si>
  <si>
    <t>450,8</t>
  </si>
  <si>
    <t>-648,0</t>
  </si>
  <si>
    <t>101,4</t>
  </si>
  <si>
    <t>4,87</t>
  </si>
  <si>
    <t>477,6</t>
  </si>
  <si>
    <t>3,12</t>
  </si>
  <si>
    <t>-685,1</t>
  </si>
  <si>
    <t>6,13</t>
  </si>
  <si>
    <t>504,1</t>
  </si>
  <si>
    <t>-721,3</t>
  </si>
  <si>
    <t>106,5</t>
  </si>
  <si>
    <t>5,54</t>
  </si>
  <si>
    <t>571,6</t>
  </si>
  <si>
    <t>-824,5</t>
  </si>
  <si>
    <t>114,3</t>
  </si>
  <si>
    <t>5,53</t>
  </si>
  <si>
    <t>611,3</t>
  </si>
  <si>
    <r>
      <t>Channel with parallel flanges</t>
    </r>
    <r>
      <rPr>
        <sz val="10"/>
        <rFont val="Arial"/>
        <family val="2"/>
        <charset val="238"/>
      </rPr>
      <t xml:space="preserve">
Dimensions: DIN 1026-2: 2002-10
Tolerances: EN 10279: 2000
Surface condition according to EN 10163-3: 2004, class C, subclass 1
</t>
    </r>
  </si>
  <si>
    <t>1,25</t>
  </si>
  <si>
    <t>18,0</t>
  </si>
  <si>
    <t>1,61</t>
  </si>
  <si>
    <t>0,082</t>
  </si>
  <si>
    <t>1,39</t>
  </si>
  <si>
    <t>497,0</t>
  </si>
  <si>
    <t>3,726</t>
  </si>
  <si>
    <r>
      <t>Breitflanschpfähle</t>
    </r>
    <r>
      <rPr>
        <sz val="10"/>
        <rFont val="Arial"/>
        <family val="2"/>
        <charset val="238"/>
      </rPr>
      <t xml:space="preserve">
Toleranzen: EN 10034: 1993
Oberflächenbeschaffenheit gemäß EN 10163-3: 2004, Klasse C, Untergruppe 1</t>
    </r>
  </si>
  <si>
    <t>42,5</t>
  </si>
  <si>
    <t>1,18</t>
  </si>
  <si>
    <t>27,88</t>
  </si>
  <si>
    <t>53,5</t>
  </si>
  <si>
    <t>68,4</t>
  </si>
  <si>
    <t>181,4</t>
  </si>
  <si>
    <t>161,4</t>
  </si>
  <si>
    <t>22,36</t>
  </si>
  <si>
    <t>57,2</t>
  </si>
  <si>
    <t>224,5</t>
  </si>
  <si>
    <t>72,9</t>
  </si>
  <si>
    <t>75,0</t>
  </si>
  <si>
    <t>95,5</t>
  </si>
  <si>
    <t>1,49</t>
  </si>
  <si>
    <t>19,90</t>
  </si>
  <si>
    <t>87,3</t>
  </si>
  <si>
    <t>78,4</t>
  </si>
  <si>
    <t>299,3</t>
  </si>
  <si>
    <t>99,9</t>
  </si>
  <si>
    <t>277,3</t>
  </si>
  <si>
    <t>246,9</t>
  </si>
  <si>
    <t>1,78</t>
  </si>
  <si>
    <t>22,65</t>
  </si>
  <si>
    <t>88,0</t>
  </si>
  <si>
    <t>301,7</t>
  </si>
  <si>
    <t>307,8</t>
  </si>
  <si>
    <t>277,1</t>
  </si>
  <si>
    <t>246,7</t>
  </si>
  <si>
    <t>20,28</t>
  </si>
  <si>
    <t>J 102 x 102 x 23*</t>
  </si>
  <si>
    <t>J 114 x 114 x 27*</t>
  </si>
  <si>
    <t>J 127 x 76 x 16*</t>
  </si>
  <si>
    <t>J 152 x 127 x 37*</t>
  </si>
  <si>
    <t>J 203 x 152 x 52*</t>
  </si>
  <si>
    <t>J 254 x 114 x 37*</t>
  </si>
  <si>
    <t>J 254 x 203 x 82*</t>
  </si>
  <si>
    <t>UB 762 x 267 x 147+</t>
  </si>
  <si>
    <t>W 310 x 100 x 32,7</t>
  </si>
  <si>
    <t>UB 762 x 267 x 173+</t>
  </si>
  <si>
    <t>UB 762 x 267 x 197+</t>
  </si>
  <si>
    <t>UB 838 x 292 x 176+</t>
  </si>
  <si>
    <t>UB 838 x 292 x 194+</t>
  </si>
  <si>
    <t>UB 838 x 292 x 226+</t>
  </si>
  <si>
    <t>UB 914 x 305 x 201+</t>
  </si>
  <si>
    <t>UB 914 x 305 x 224+</t>
  </si>
  <si>
    <t>UB 914 x 305 x 253+</t>
  </si>
  <si>
    <t>UB 914 x 305 x 289+</t>
  </si>
  <si>
    <t>UB 914 x 419 x 343+</t>
  </si>
  <si>
    <t>W 690 x 250 x 140</t>
  </si>
  <si>
    <t>C 380 x 74</t>
  </si>
  <si>
    <t>W 250 x 145 x 38,5</t>
  </si>
  <si>
    <t>W 360 x 410 x 634</t>
  </si>
  <si>
    <t>W 690 x 250 x 152</t>
  </si>
  <si>
    <t>W 250 x 145 x 44,8</t>
  </si>
  <si>
    <t>W 360 x 410 x 677</t>
  </si>
  <si>
    <t>W 690 x 250 x 170</t>
  </si>
  <si>
    <t>HP</t>
  </si>
  <si>
    <t>W 360 x 410 x 744</t>
  </si>
  <si>
    <t>W 690 x 250 x 192</t>
  </si>
  <si>
    <t>MC</t>
  </si>
  <si>
    <t>UPN</t>
  </si>
  <si>
    <t>W 360 x 410 x 818</t>
  </si>
  <si>
    <t>W 760 x 265 x 147</t>
  </si>
  <si>
    <t>W 360 x 410 x 900</t>
  </si>
  <si>
    <t>W 760 x 265 x 161</t>
  </si>
  <si>
    <t>W 250 x 250 x 73</t>
  </si>
  <si>
    <t>W 1000 x 300 x 314</t>
  </si>
  <si>
    <t>MC 330 x 52</t>
  </si>
  <si>
    <t>L 120 x 120 x 10</t>
  </si>
  <si>
    <t>L 120 x 120 x 11</t>
  </si>
  <si>
    <t>L 120 x 120 x 12</t>
  </si>
  <si>
    <t>W 100 x 100 x 19,3</t>
  </si>
  <si>
    <t>UB 457 x 191 x 89</t>
  </si>
  <si>
    <r>
      <t>I</t>
    </r>
    <r>
      <rPr>
        <vertAlign val="subscript"/>
        <sz val="8"/>
        <color indexed="8"/>
        <rFont val="Arial"/>
        <family val="2"/>
      </rPr>
      <t>y</t>
    </r>
    <r>
      <rPr>
        <sz val="8"/>
        <rFont val="Helv"/>
      </rPr>
      <t/>
    </r>
  </si>
  <si>
    <r>
      <t>i</t>
    </r>
    <r>
      <rPr>
        <vertAlign val="subscript"/>
        <sz val="8"/>
        <color indexed="8"/>
        <rFont val="Arial"/>
        <family val="2"/>
      </rPr>
      <t>y</t>
    </r>
    <r>
      <rPr>
        <sz val="8"/>
        <rFont val="Helv"/>
      </rPr>
      <t/>
    </r>
  </si>
  <si>
    <r>
      <t>i</t>
    </r>
    <r>
      <rPr>
        <vertAlign val="subscript"/>
        <sz val="8"/>
        <color indexed="8"/>
        <rFont val="Arial"/>
        <family val="2"/>
      </rPr>
      <t>z</t>
    </r>
  </si>
  <si>
    <r>
      <t>e</t>
    </r>
    <r>
      <rPr>
        <vertAlign val="subscript"/>
        <sz val="8"/>
        <color indexed="8"/>
        <rFont val="Arial"/>
        <family val="2"/>
      </rPr>
      <t>z.min</t>
    </r>
  </si>
  <si>
    <r>
      <t>e</t>
    </r>
    <r>
      <rPr>
        <vertAlign val="subscript"/>
        <sz val="8"/>
        <color indexed="8"/>
        <rFont val="Arial"/>
        <family val="2"/>
      </rPr>
      <t>z.max</t>
    </r>
  </si>
  <si>
    <r>
      <t>A</t>
    </r>
    <r>
      <rPr>
        <vertAlign val="subscript"/>
        <sz val="8"/>
        <color indexed="8"/>
        <rFont val="Arial"/>
        <family val="2"/>
      </rPr>
      <t>z.net</t>
    </r>
  </si>
  <si>
    <r>
      <t>e</t>
    </r>
    <r>
      <rPr>
        <vertAlign val="subscript"/>
        <sz val="8"/>
        <color indexed="8"/>
        <rFont val="Arial"/>
        <family val="2"/>
      </rPr>
      <t>y.min</t>
    </r>
  </si>
  <si>
    <t>C 75 x 6,1</t>
  </si>
  <si>
    <t>W 130 x 130 x 23,8</t>
  </si>
  <si>
    <t>W 530 x 210 x 92</t>
  </si>
  <si>
    <t>W 1000 x 300 x 494</t>
  </si>
  <si>
    <t>MC 460 x 77,2</t>
  </si>
  <si>
    <t>W 530 x 210 x 101</t>
  </si>
  <si>
    <t>W 1000 x 300 x 584</t>
  </si>
  <si>
    <t>MC 460 x 86</t>
  </si>
  <si>
    <t>W 530 x 210 x 109</t>
  </si>
  <si>
    <t>W 1000 x 400 x 296</t>
  </si>
  <si>
    <t>W 530 x 210 x 123</t>
  </si>
  <si>
    <t>W 1000 x 400 x 321</t>
  </si>
  <si>
    <t>W 530 x 210 x 138</t>
  </si>
  <si>
    <t>W 1000 x 400 x 371</t>
  </si>
  <si>
    <t>W 1000 x 400 x 412</t>
  </si>
  <si>
    <t>W 1000 x 400 x 443</t>
  </si>
  <si>
    <t>W 1000 x 400 x 483</t>
  </si>
  <si>
    <t>W 1000 x 400 x 539</t>
  </si>
  <si>
    <t>W 1000 x 400 x 591</t>
  </si>
  <si>
    <t>W 1000 x 400 x 642</t>
  </si>
  <si>
    <t>W 1000 x 400 x 748</t>
  </si>
  <si>
    <t>12,12</t>
  </si>
  <si>
    <t>250,3</t>
  </si>
  <si>
    <t>319,6</t>
  </si>
  <si>
    <t>289,6</t>
  </si>
  <si>
    <t>2,18</t>
  </si>
  <si>
    <t>11,39</t>
  </si>
  <si>
    <t>46,08</t>
  </si>
  <si>
    <t>492,8</t>
  </si>
  <si>
    <t>752,5</t>
  </si>
  <si>
    <t>6,66</t>
  </si>
  <si>
    <t>83,62</t>
  </si>
  <si>
    <t>222,4</t>
  </si>
  <si>
    <t>979,0</t>
  </si>
  <si>
    <t>11,62</t>
  </si>
  <si>
    <t>56,65</t>
  </si>
  <si>
    <t>621,6</t>
  </si>
  <si>
    <t>950,5</t>
  </si>
  <si>
    <t>96,62</t>
  </si>
  <si>
    <t>406,8</t>
  </si>
  <si>
    <t>14,04</t>
  </si>
  <si>
    <t>64,18</t>
  </si>
  <si>
    <t>781,7</t>
  </si>
  <si>
    <t>7,67</t>
  </si>
  <si>
    <t>420,5</t>
  </si>
  <si>
    <t>14,34</t>
  </si>
  <si>
    <t>79,52</t>
  </si>
  <si>
    <t>7,79</t>
  </si>
  <si>
    <t>805,3</t>
  </si>
  <si>
    <t>15,08</t>
  </si>
  <si>
    <t>120,47</t>
  </si>
  <si>
    <t>8,02</t>
  </si>
  <si>
    <t>154,6</t>
  </si>
  <si>
    <t>15,60</t>
  </si>
  <si>
    <t>817,3</t>
  </si>
  <si>
    <t>9,40</t>
  </si>
  <si>
    <t>64,77</t>
  </si>
  <si>
    <t>168,8</t>
  </si>
  <si>
    <t>49,72</t>
  </si>
  <si>
    <t>903,9</t>
  </si>
  <si>
    <t>69,47</t>
  </si>
  <si>
    <t>223,7</t>
  </si>
  <si>
    <t>15,81</t>
  </si>
  <si>
    <t>53,98</t>
  </si>
  <si>
    <t>9,49</t>
  </si>
  <si>
    <t>74,47</t>
  </si>
  <si>
    <t>295,5</t>
  </si>
  <si>
    <t>15,86</t>
  </si>
  <si>
    <t>736,8</t>
  </si>
  <si>
    <t>36,48</t>
  </si>
  <si>
    <t>188,8</t>
  </si>
  <si>
    <t>36,70</t>
  </si>
  <si>
    <t>61,63</t>
  </si>
  <si>
    <t>55,87</t>
  </si>
  <si>
    <t>41,13</t>
  </si>
  <si>
    <t>254,3</t>
  </si>
  <si>
    <t>6,70</t>
  </si>
  <si>
    <t>37,05</t>
  </si>
  <si>
    <t>305,3</t>
  </si>
  <si>
    <t>6,81</t>
  </si>
  <si>
    <t>37,95</t>
  </si>
  <si>
    <t>172,2</t>
  </si>
  <si>
    <t>633,4</t>
  </si>
  <si>
    <t>5,80</t>
  </si>
  <si>
    <t>93,15</t>
  </si>
  <si>
    <t>403,4</t>
  </si>
  <si>
    <t>38,97</t>
  </si>
  <si>
    <t>180,7</t>
  </si>
  <si>
    <t>784,0</t>
  </si>
  <si>
    <t>6,09</t>
  </si>
  <si>
    <t>103,6</t>
  </si>
  <si>
    <t>584,4</t>
  </si>
  <si>
    <t>442,0</t>
  </si>
  <si>
    <t>2,35</t>
  </si>
  <si>
    <t>6,77</t>
  </si>
  <si>
    <t>289,8</t>
  </si>
  <si>
    <t>2,31</t>
  </si>
  <si>
    <t>8,04</t>
  </si>
  <si>
    <t>39,6</t>
  </si>
  <si>
    <t>2,33</t>
  </si>
  <si>
    <t>27,2</t>
  </si>
  <si>
    <t>62,7</t>
  </si>
  <si>
    <t>649,0</t>
  </si>
  <si>
    <t>320,6</t>
  </si>
  <si>
    <t>290,6</t>
  </si>
  <si>
    <t>701,4</t>
  </si>
  <si>
    <t>2,47</t>
  </si>
  <si>
    <t>4,49</t>
  </si>
  <si>
    <t>72,3</t>
  </si>
  <si>
    <t>754,9</t>
  </si>
  <si>
    <t>2,50</t>
  </si>
  <si>
    <t>4,22</t>
  </si>
  <si>
    <t>47,6</t>
  </si>
  <si>
    <t>77,1</t>
  </si>
  <si>
    <t>808,0</t>
  </si>
  <si>
    <t>2,52</t>
  </si>
  <si>
    <t>81,5</t>
  </si>
  <si>
    <t>863,4</t>
  </si>
  <si>
    <t>2,55</t>
  </si>
  <si>
    <t>3,76</t>
  </si>
  <si>
    <t>55,6</t>
  </si>
  <si>
    <t>948,1</t>
  </si>
  <si>
    <t>9,67</t>
  </si>
  <si>
    <t>83,57</t>
  </si>
  <si>
    <t>450,2</t>
  </si>
  <si>
    <t>15,37</t>
  </si>
  <si>
    <t>91,69</t>
  </si>
  <si>
    <t>89,57</t>
  </si>
  <si>
    <t>584,2</t>
  </si>
  <si>
    <t>99,69</t>
  </si>
  <si>
    <t>9,79</t>
  </si>
  <si>
    <t>95,57</t>
  </si>
  <si>
    <t>743,1</t>
  </si>
  <si>
    <t>5,68</t>
  </si>
  <si>
    <t>35,8</t>
  </si>
  <si>
    <t>589,5</t>
  </si>
  <si>
    <t>2,42</t>
  </si>
  <si>
    <t>5,23</t>
  </si>
  <si>
    <r>
      <t>U-Profile mit parallelen Flanschen</t>
    </r>
    <r>
      <rPr>
        <sz val="10"/>
        <rFont val="Arial"/>
        <family val="2"/>
        <charset val="238"/>
      </rPr>
      <t xml:space="preserve">
Abmessungen: DIN 1026-2: 2002-10
Toleranzen: EN 10279: 2000
Oberflächenbeschaffenheit gemäß EN 10163-3: 2004, Klasse C, Untergruppe 1</t>
    </r>
  </si>
  <si>
    <t>0,34</t>
  </si>
  <si>
    <t>43,45</t>
  </si>
  <si>
    <t>9,82</t>
  </si>
  <si>
    <t>0,40</t>
  </si>
  <si>
    <t>41,00</t>
  </si>
  <si>
    <t>12,1</t>
  </si>
  <si>
    <t>0,46</t>
  </si>
  <si>
    <t>37,98</t>
  </si>
  <si>
    <t>0,52</t>
  </si>
  <si>
    <t>35,95</t>
  </si>
  <si>
    <t>17,0</t>
  </si>
  <si>
    <t>21,7</t>
  </si>
  <si>
    <t>0,58</t>
  </si>
  <si>
    <t>34,01</t>
  </si>
  <si>
    <t>19,7</t>
  </si>
  <si>
    <t>0,64</t>
  </si>
  <si>
    <t>32,40</t>
  </si>
  <si>
    <t>29,0</t>
  </si>
  <si>
    <t>30,60</t>
  </si>
  <si>
    <t>26,6</t>
  </si>
  <si>
    <t>33,9</t>
  </si>
  <si>
    <t>0,76</t>
  </si>
  <si>
    <t>28,43</t>
  </si>
  <si>
    <t>38,5</t>
  </si>
  <si>
    <t>0,81</t>
  </si>
  <si>
    <t>44,8</t>
  </si>
  <si>
    <t>25,34</t>
  </si>
  <si>
    <t>44,4</t>
  </si>
  <si>
    <t>56,6</t>
  </si>
  <si>
    <t>0,97</t>
  </si>
  <si>
    <t>21,78</t>
  </si>
  <si>
    <t>67,8</t>
  </si>
  <si>
    <t>UC 152 x 152 x 37</t>
  </si>
  <si>
    <t>UC 203 x 203 x 46</t>
  </si>
  <si>
    <t>W 24 x 12.75 x 176</t>
  </si>
  <si>
    <t>W 24 x 12.75 x 192</t>
  </si>
  <si>
    <t>HE 120 A</t>
  </si>
  <si>
    <t>HE 120 B</t>
  </si>
  <si>
    <t>HE 120 M</t>
  </si>
  <si>
    <t>HE 140 AA</t>
  </si>
  <si>
    <t>HE 140 A</t>
  </si>
  <si>
    <r>
      <t>e</t>
    </r>
    <r>
      <rPr>
        <vertAlign val="subscript"/>
        <sz val="12"/>
        <color indexed="8"/>
        <rFont val="Arial"/>
        <family val="2"/>
      </rPr>
      <t>min</t>
    </r>
  </si>
  <si>
    <r>
      <t>e</t>
    </r>
    <r>
      <rPr>
        <vertAlign val="subscript"/>
        <sz val="12"/>
        <color indexed="8"/>
        <rFont val="Arial"/>
        <family val="2"/>
      </rPr>
      <t>max</t>
    </r>
  </si>
  <si>
    <t>UB 610 x 305 x 179</t>
  </si>
  <si>
    <t>UB 610 x 305 x 238</t>
  </si>
  <si>
    <t>UB 686 x 254 x 125</t>
  </si>
  <si>
    <t>UB 686 x 254 x 140</t>
  </si>
  <si>
    <t>UB 686 x 254 x 152</t>
  </si>
  <si>
    <t>UB 686 x 254 x 170</t>
  </si>
  <si>
    <t>UB 762 x 267 x 147</t>
  </si>
  <si>
    <t>UB 762 x 267 x 173</t>
  </si>
  <si>
    <t>UB 762 x 267 x 197</t>
  </si>
  <si>
    <t>UB 838 x 292 x 176</t>
  </si>
  <si>
    <t>UB 356 x 171 x 51</t>
  </si>
  <si>
    <t>UB 356 x 171 x 57</t>
  </si>
  <si>
    <t>UB 356 x 171 x 67</t>
  </si>
  <si>
    <t>UB 406 x 140 x 39</t>
  </si>
  <si>
    <t>UB 406 x 140 x 46</t>
  </si>
  <si>
    <t>UB 406 x 178 x 54</t>
  </si>
  <si>
    <t>UB 406 x 178 x 60</t>
  </si>
  <si>
    <t>UB 406 x 178 x 67</t>
  </si>
  <si>
    <t>UB 406 x 178 x 74</t>
  </si>
  <si>
    <t>UB 457 x 152 x 52</t>
  </si>
  <si>
    <t>UB 457 x 152 x 60</t>
  </si>
  <si>
    <t>H 400 x 400 x 21 x 21q*</t>
  </si>
  <si>
    <t>H 400 x 400 x 18 x 28q*</t>
  </si>
  <si>
    <t>H 400 x 400 x 20 x 35q*</t>
  </si>
  <si>
    <t>H 400 x 400 x 30 x 50*</t>
  </si>
  <si>
    <t>W 18 x 6 x 46</t>
  </si>
  <si>
    <t>PFC 300 x 90 x 41</t>
  </si>
  <si>
    <t>PFC 300 x 100 x 46</t>
  </si>
  <si>
    <t>PFC 380 x 100 x 54</t>
  </si>
  <si>
    <t>PFC 430 x 100 x 64</t>
  </si>
  <si>
    <t>UB 457 x 152 x 74</t>
  </si>
  <si>
    <t>UB 457 x 152 x 82</t>
  </si>
  <si>
    <r>
      <t>e</t>
    </r>
    <r>
      <rPr>
        <vertAlign val="subscript"/>
        <sz val="12"/>
        <rFont val="Arial"/>
        <family val="2"/>
      </rPr>
      <t>max</t>
    </r>
  </si>
  <si>
    <r>
      <t>W</t>
    </r>
    <r>
      <rPr>
        <vertAlign val="subscript"/>
        <sz val="12"/>
        <rFont val="Arial"/>
        <family val="2"/>
      </rPr>
      <t>el.z</t>
    </r>
  </si>
  <si>
    <r>
      <t>m</t>
    </r>
    <r>
      <rPr>
        <vertAlign val="superscript"/>
        <sz val="9"/>
        <rFont val="Arial"/>
        <family val="2"/>
      </rPr>
      <t>2</t>
    </r>
    <r>
      <rPr>
        <sz val="8"/>
        <rFont val="Arial"/>
        <family val="2"/>
      </rPr>
      <t>/m</t>
    </r>
  </si>
  <si>
    <r>
      <t>A</t>
    </r>
    <r>
      <rPr>
        <b/>
        <vertAlign val="subscript"/>
        <sz val="12"/>
        <rFont val="Arial"/>
        <family val="2"/>
      </rPr>
      <t>L</t>
    </r>
    <r>
      <rPr>
        <b/>
        <sz val="12"/>
        <rFont val="Arial"/>
        <family val="2"/>
      </rPr>
      <t xml:space="preserve"> (m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>/m)</t>
    </r>
  </si>
  <si>
    <r>
      <t>H</t>
    </r>
    <r>
      <rPr>
        <b/>
        <vertAlign val="subscript"/>
        <sz val="12"/>
        <rFont val="Arial"/>
        <family val="2"/>
      </rPr>
      <t>t</t>
    </r>
    <r>
      <rPr>
        <b/>
        <sz val="12"/>
        <rFont val="Arial"/>
        <family val="2"/>
      </rPr>
      <t xml:space="preserve"> (mm)</t>
    </r>
  </si>
  <si>
    <t>J 127 x 114 x 27*</t>
  </si>
  <si>
    <t>J 127 x 114 x 29*</t>
  </si>
  <si>
    <r>
      <t>A</t>
    </r>
    <r>
      <rPr>
        <vertAlign val="subscript"/>
        <sz val="8"/>
        <rFont val="Arial"/>
        <family val="2"/>
      </rPr>
      <t>L</t>
    </r>
  </si>
  <si>
    <r>
      <t>A</t>
    </r>
    <r>
      <rPr>
        <vertAlign val="subscript"/>
        <sz val="8"/>
        <rFont val="Arial"/>
        <family val="2"/>
      </rPr>
      <t>G</t>
    </r>
  </si>
  <si>
    <r>
      <t>I</t>
    </r>
    <r>
      <rPr>
        <vertAlign val="subscript"/>
        <sz val="8"/>
        <rFont val="Arial"/>
        <family val="2"/>
      </rPr>
      <t>y</t>
    </r>
  </si>
  <si>
    <r>
      <t>W</t>
    </r>
    <r>
      <rPr>
        <vertAlign val="subscript"/>
        <sz val="8"/>
        <rFont val="Arial"/>
        <family val="2"/>
      </rPr>
      <t>el.y</t>
    </r>
  </si>
  <si>
    <r>
      <t>i</t>
    </r>
    <r>
      <rPr>
        <vertAlign val="subscript"/>
        <sz val="8"/>
        <rFont val="Arial"/>
        <family val="2"/>
      </rPr>
      <t>y</t>
    </r>
  </si>
  <si>
    <r>
      <t>A</t>
    </r>
    <r>
      <rPr>
        <vertAlign val="subscript"/>
        <sz val="8"/>
        <rFont val="Arial"/>
        <family val="2"/>
      </rPr>
      <t>vz</t>
    </r>
  </si>
  <si>
    <r>
      <t>I</t>
    </r>
    <r>
      <rPr>
        <vertAlign val="subscript"/>
        <sz val="8"/>
        <rFont val="Arial"/>
        <family val="2"/>
      </rPr>
      <t>z</t>
    </r>
  </si>
  <si>
    <t>S 610 x 134</t>
  </si>
  <si>
    <t>C 310 x 37</t>
  </si>
  <si>
    <t>W 250 x 100 x 25,3</t>
  </si>
  <si>
    <t>W 360 x 410 x 463</t>
  </si>
  <si>
    <t>S 610 x 149</t>
  </si>
  <si>
    <t>C 310 x 45</t>
  </si>
  <si>
    <t>W 250 x 100 x 28,4</t>
  </si>
  <si>
    <t>W 360 x 410 x 509</t>
  </si>
  <si>
    <t>S 610 x 158</t>
  </si>
  <si>
    <t>C 380 x 50,4</t>
  </si>
  <si>
    <t>W 250 x 145 x 24</t>
  </si>
  <si>
    <t>W 360 x 410 x 551</t>
  </si>
  <si>
    <t>W 690 x 250 x 125</t>
  </si>
  <si>
    <t>S 610 x 180</t>
  </si>
  <si>
    <t>C 380 x 60</t>
  </si>
  <si>
    <t>W 250 x 145 x 32,7</t>
  </si>
  <si>
    <t>W 360 x 410 x 592</t>
  </si>
  <si>
    <t>L 152 x 152 x 22.2t/*</t>
  </si>
  <si>
    <t>L 152 x 152 x 25.4t/*</t>
  </si>
  <si>
    <t>L 203 x 203 x 12.7t/*</t>
  </si>
  <si>
    <t>L 203 x 203 x 14.3t/*</t>
  </si>
  <si>
    <t>L 203 x 203 x 15.9t/*</t>
  </si>
  <si>
    <t>L 203 x 203 x 19.0t/*</t>
  </si>
  <si>
    <t>L 203 x 203 x 22.2t/*</t>
  </si>
  <si>
    <t>L 203 x 203 x 25.4t/*</t>
  </si>
  <si>
    <t>L 203 x 203 x 28.6t/*</t>
  </si>
  <si>
    <t>W 1000 x 300 x 350</t>
  </si>
  <si>
    <t>MC 330 x 60</t>
  </si>
  <si>
    <t>W 310 x 310 x 313</t>
  </si>
  <si>
    <t>W 1000 x 300 x 393</t>
  </si>
  <si>
    <t>MC 330 x 74</t>
  </si>
  <si>
    <t>W 310 x 310 x 342</t>
  </si>
  <si>
    <t>W 310 x 310 x 283</t>
  </si>
  <si>
    <t>HD</t>
  </si>
  <si>
    <t>UPE</t>
  </si>
  <si>
    <t>UB</t>
  </si>
  <si>
    <t>J</t>
  </si>
  <si>
    <t>PFC</t>
  </si>
  <si>
    <t>W</t>
  </si>
  <si>
    <t>C</t>
  </si>
  <si>
    <t>HE 260 AA</t>
  </si>
  <si>
    <t>HE 260 A</t>
  </si>
  <si>
    <t>HE 260 B</t>
  </si>
  <si>
    <t>HE 260 M</t>
  </si>
  <si>
    <t>HE 280 AA</t>
  </si>
  <si>
    <t>HE 900 x 391</t>
  </si>
  <si>
    <t>HE 900 x 466</t>
  </si>
  <si>
    <r>
      <t>e</t>
    </r>
    <r>
      <rPr>
        <vertAlign val="subscript"/>
        <sz val="8"/>
        <color indexed="8"/>
        <rFont val="Arial"/>
        <family val="2"/>
      </rPr>
      <t>y.max</t>
    </r>
  </si>
  <si>
    <r>
      <t>A</t>
    </r>
    <r>
      <rPr>
        <vertAlign val="subscript"/>
        <sz val="8"/>
        <color indexed="8"/>
        <rFont val="Arial"/>
        <family val="2"/>
      </rPr>
      <t>y.net</t>
    </r>
  </si>
  <si>
    <t>L 150 x 90 x 10</t>
  </si>
  <si>
    <t>L 150 x 90 x 11</t>
  </si>
  <si>
    <t>L 150 x 100 x 10</t>
  </si>
  <si>
    <t>Classification ENV 1993-1-1</t>
  </si>
  <si>
    <t>bending y-y</t>
  </si>
  <si>
    <t>S235</t>
  </si>
  <si>
    <t>S355</t>
  </si>
  <si>
    <t>S460</t>
  </si>
  <si>
    <t>Désignation
Designation
Bezeichnung</t>
  </si>
  <si>
    <t>Dimensions
Abmessungen</t>
  </si>
  <si>
    <t>W 40 x 12 x 149</t>
  </si>
  <si>
    <t>W 40 x 12 x 167</t>
  </si>
  <si>
    <t>W 40 x 12 x 183</t>
  </si>
  <si>
    <t>W 40 x 12 x 211</t>
  </si>
  <si>
    <t>W 40 x 12 x 235</t>
  </si>
  <si>
    <t>W 40 x 12 x 264</t>
  </si>
  <si>
    <t>W 40 x 12 x 278</t>
  </si>
  <si>
    <t>W 1100 x 400 x 499</t>
  </si>
  <si>
    <t>W 250 x 250 x 89</t>
  </si>
  <si>
    <t>UB 533 x 210 x 92</t>
  </si>
  <si>
    <t>UB 533 x 210 x 101</t>
  </si>
  <si>
    <t>UB 533 x 210 x 109</t>
  </si>
  <si>
    <t>UB 533 x 210 x 122</t>
  </si>
  <si>
    <t>UB 610 x 229 x 101</t>
  </si>
  <si>
    <t>UB 610 x 229 x 113</t>
  </si>
  <si>
    <t>UB 610 x 229 x 125</t>
  </si>
  <si>
    <t>UB 610 x 229 x 140</t>
  </si>
  <si>
    <r>
      <t>Japanese H sections</t>
    </r>
    <r>
      <rPr>
        <sz val="10"/>
        <rFont val="Arial"/>
        <family val="2"/>
        <charset val="238"/>
      </rPr>
      <t xml:space="preserve">
Dimensions: JIS G 3192: 2000; JIS A 5526: 1994
Tolerances: JIS G 3192: 2000
</t>
    </r>
  </si>
  <si>
    <t>6,84</t>
  </si>
  <si>
    <t>513,9</t>
  </si>
  <si>
    <t>28,96</t>
  </si>
  <si>
    <t>962,7</t>
  </si>
  <si>
    <t>6,87</t>
  </si>
  <si>
    <t>830,9</t>
  </si>
  <si>
    <t>29,32</t>
  </si>
  <si>
    <t>169,8</t>
  </si>
  <si>
    <t>7,01</t>
  </si>
  <si>
    <t>29,47</t>
  </si>
  <si>
    <t>29,80</t>
  </si>
  <si>
    <t>239,0</t>
  </si>
  <si>
    <t>30,92</t>
  </si>
  <si>
    <t>542,2</t>
  </si>
  <si>
    <t>856,6</t>
  </si>
  <si>
    <t>6,10</t>
  </si>
  <si>
    <t>85,15</t>
  </si>
  <si>
    <t>256,8</t>
  </si>
  <si>
    <t>32,58</t>
  </si>
  <si>
    <t>138,8</t>
  </si>
  <si>
    <t>842,6</t>
  </si>
  <si>
    <t>106,1</t>
  </si>
  <si>
    <t>596,9</t>
  </si>
  <si>
    <t>32,78</t>
  </si>
  <si>
    <t>161,8</t>
  </si>
  <si>
    <t>993,6</t>
  </si>
  <si>
    <t>6,68</t>
  </si>
  <si>
    <t>946,0</t>
  </si>
  <si>
    <t>33,09</t>
  </si>
  <si>
    <t>136,1</t>
  </si>
  <si>
    <t>230,3</t>
  </si>
  <si>
    <t>6,89</t>
  </si>
  <si>
    <t>152,1</t>
  </si>
  <si>
    <t>33,48</t>
  </si>
  <si>
    <t>276,5</t>
  </si>
  <si>
    <t>34,55</t>
  </si>
  <si>
    <t>147,2</t>
  </si>
  <si>
    <t>602,8</t>
  </si>
  <si>
    <t>957,7</t>
  </si>
  <si>
    <t>90,15</t>
  </si>
  <si>
    <t>334,9</t>
  </si>
  <si>
    <t>36,29</t>
  </si>
  <si>
    <t>163,3</t>
  </si>
  <si>
    <t>903,2</t>
  </si>
  <si>
    <t>330,6</t>
  </si>
  <si>
    <t>505,7</t>
  </si>
  <si>
    <t>7,24</t>
  </si>
  <si>
    <t>8,80</t>
  </si>
  <si>
    <t>19,06</t>
  </si>
  <si>
    <t>33,1</t>
  </si>
  <si>
    <t>55,7</t>
  </si>
  <si>
    <t>465,7</t>
  </si>
  <si>
    <t>709,7</t>
  </si>
  <si>
    <t>71,63</t>
  </si>
  <si>
    <t>51,77</t>
  </si>
  <si>
    <t>615,9</t>
  </si>
  <si>
    <t>939,1</t>
  </si>
  <si>
    <t>7,57</t>
  </si>
  <si>
    <t>84,13</t>
  </si>
  <si>
    <t>14,78</t>
  </si>
  <si>
    <t>94,85</t>
  </si>
  <si>
    <t>7,95</t>
  </si>
  <si>
    <t>132,6</t>
  </si>
  <si>
    <t>13,95</t>
  </si>
  <si>
    <t>38,69</t>
  </si>
  <si>
    <t>345,6</t>
  </si>
  <si>
    <t>529,3</t>
  </si>
  <si>
    <t>7,18</t>
  </si>
  <si>
    <t>39,96</t>
  </si>
  <si>
    <t>184,6</t>
  </si>
  <si>
    <t>933,6</t>
  </si>
  <si>
    <t>6,35</t>
  </si>
  <si>
    <t>113,6</t>
  </si>
  <si>
    <t>822,4</t>
  </si>
  <si>
    <t>40,15</t>
  </si>
  <si>
    <t>212,5</t>
  </si>
  <si>
    <t>29,8</t>
  </si>
  <si>
    <t>487,1</t>
  </si>
  <si>
    <t>2,37</t>
  </si>
  <si>
    <t>6,20</t>
  </si>
  <si>
    <t>32,8</t>
  </si>
  <si>
    <t>537,1</t>
  </si>
  <si>
    <t>2,39</t>
  </si>
  <si>
    <t>40,32</t>
  </si>
  <si>
    <t>235,0</t>
  </si>
  <si>
    <t>6,45</t>
  </si>
  <si>
    <t>40,18</t>
  </si>
  <si>
    <t>271,3</t>
  </si>
  <si>
    <t>147,3</t>
  </si>
  <si>
    <t>40,17</t>
  </si>
  <si>
    <t>288,6</t>
  </si>
  <si>
    <t>153,1</t>
  </si>
  <si>
    <t>40,41</t>
  </si>
  <si>
    <t>300,9</t>
  </si>
  <si>
    <t>160,1</t>
  </si>
  <si>
    <t>40,42</t>
  </si>
  <si>
    <t>344,5</t>
  </si>
  <si>
    <t>174,1</t>
  </si>
  <si>
    <t>40,93</t>
  </si>
  <si>
    <t>403,2</t>
  </si>
  <si>
    <t>HL 920 x 345w</t>
  </si>
  <si>
    <t>2,59</t>
  </si>
  <si>
    <t>60,5</t>
  </si>
  <si>
    <t>2,63</t>
  </si>
  <si>
    <t>3,21</t>
  </si>
  <si>
    <t>65,9</t>
  </si>
  <si>
    <t>2,96</t>
  </si>
  <si>
    <t>71,9</t>
  </si>
  <si>
    <t>2,72</t>
  </si>
  <si>
    <t>2,77</t>
  </si>
  <si>
    <t>15,91</t>
  </si>
  <si>
    <t>10,03</t>
  </si>
  <si>
    <t>80,57</t>
  </si>
  <si>
    <t>414,6</t>
  </si>
  <si>
    <t>16,07</t>
  </si>
  <si>
    <t>70,32</t>
  </si>
  <si>
    <t>10,13</t>
  </si>
  <si>
    <t>16,18</t>
  </si>
  <si>
    <t>77,10</t>
  </si>
  <si>
    <t>10,16</t>
  </si>
  <si>
    <t>96,87</t>
  </si>
  <si>
    <t>825,5</t>
  </si>
  <si>
    <t>16,35</t>
  </si>
  <si>
    <t>86,55</t>
  </si>
  <si>
    <t>10,23</t>
  </si>
  <si>
    <t>105,3</t>
  </si>
  <si>
    <t>16,50</t>
  </si>
  <si>
    <t>93,46</t>
  </si>
  <si>
    <t>10,29</t>
  </si>
  <si>
    <t>113,4</t>
  </si>
  <si>
    <t>16,62</t>
  </si>
  <si>
    <t>103,3</t>
  </si>
  <si>
    <t>10,33</t>
  </si>
  <si>
    <t>121,7</t>
  </si>
  <si>
    <t>16,81</t>
  </si>
  <si>
    <t>113,9</t>
  </si>
  <si>
    <t>10,43</t>
  </si>
  <si>
    <t>132,2</t>
  </si>
  <si>
    <t>17,03</t>
  </si>
  <si>
    <t>126,0</t>
  </si>
  <si>
    <t>10,49</t>
  </si>
  <si>
    <t>143,4</t>
  </si>
  <si>
    <t>17,24</t>
  </si>
  <si>
    <t>139,9</t>
  </si>
  <si>
    <t>10,58</t>
  </si>
  <si>
    <t>155,6</t>
  </si>
  <si>
    <t>17,48</t>
  </si>
  <si>
    <t>154,3</t>
  </si>
  <si>
    <t>10,66</t>
  </si>
  <si>
    <t>168,2</t>
  </si>
  <si>
    <t>17,75</t>
  </si>
  <si>
    <t>10,78</t>
  </si>
  <si>
    <t>182,1</t>
  </si>
  <si>
    <t>17,95</t>
  </si>
  <si>
    <t>184,9</t>
  </si>
  <si>
    <t>10,85</t>
  </si>
  <si>
    <t>194,8</t>
  </si>
  <si>
    <t>18,20</t>
  </si>
  <si>
    <t>10,93</t>
  </si>
  <si>
    <t>207,2</t>
  </si>
  <si>
    <t>18,42</t>
  </si>
  <si>
    <t>214,0</t>
  </si>
  <si>
    <t>219,4</t>
  </si>
  <si>
    <t>18,62</t>
  </si>
  <si>
    <t>231,9</t>
  </si>
  <si>
    <t>11,13</t>
  </si>
  <si>
    <t>231,8</t>
  </si>
  <si>
    <t>19,00</t>
  </si>
  <si>
    <t>256,1</t>
  </si>
  <si>
    <t>251,0</t>
  </si>
  <si>
    <t>19,39</t>
  </si>
  <si>
    <t>11,40</t>
  </si>
  <si>
    <t>272,1</t>
  </si>
  <si>
    <t>19,79</t>
  </si>
  <si>
    <t>313,8</t>
  </si>
  <si>
    <t>11,55</t>
  </si>
  <si>
    <t>20,27</t>
  </si>
  <si>
    <t>408,8</t>
  </si>
  <si>
    <t>3,495</t>
  </si>
  <si>
    <t>10,89</t>
  </si>
  <si>
    <t>472,0</t>
  </si>
  <si>
    <t>3,510</t>
  </si>
  <si>
    <t>9,474</t>
  </si>
  <si>
    <t>524,2</t>
  </si>
  <si>
    <t>3,530</t>
  </si>
  <si>
    <t>8,580</t>
  </si>
  <si>
    <t>23,6</t>
  </si>
  <si>
    <t>563,7</t>
  </si>
  <si>
    <t>7,99</t>
  </si>
  <si>
    <t>615,1</t>
  </si>
  <si>
    <t>7,36</t>
  </si>
  <si>
    <t>687,2</t>
  </si>
  <si>
    <t>6,64</t>
  </si>
  <si>
    <t>705,8</t>
  </si>
  <si>
    <t>3,59</t>
  </si>
  <si>
    <t>752,7</t>
  </si>
  <si>
    <t>817,6</t>
  </si>
  <si>
    <t>3,62</t>
  </si>
  <si>
    <t>953,4</t>
  </si>
  <si>
    <t>3,67</t>
  </si>
  <si>
    <t>4,91</t>
  </si>
  <si>
    <t>45,5</t>
  </si>
  <si>
    <t>1125,3</t>
  </si>
  <si>
    <t>4,23</t>
  </si>
  <si>
    <t>872,9</t>
  </si>
  <si>
    <t>9,549</t>
  </si>
  <si>
    <t>W 14 x 10 x 68</t>
  </si>
  <si>
    <t>W 14 x 10 x 74</t>
  </si>
  <si>
    <t>W 14 x 10 x 82</t>
  </si>
  <si>
    <t>HD 400 x 237</t>
  </si>
  <si>
    <t>HD 400 x 262</t>
  </si>
  <si>
    <t>423,1</t>
  </si>
  <si>
    <t>1457,4</t>
  </si>
  <si>
    <t>462,1</t>
  </si>
  <si>
    <t>1475,4</t>
  </si>
  <si>
    <t>529,9</t>
  </si>
  <si>
    <t>1477,4</t>
  </si>
  <si>
    <t>565,5</t>
  </si>
  <si>
    <t>1485,4</t>
  </si>
  <si>
    <r>
      <t>mm</t>
    </r>
    <r>
      <rPr>
        <vertAlign val="superscript"/>
        <sz val="9"/>
        <rFont val="Arial"/>
        <family val="2"/>
      </rPr>
      <t>2</t>
    </r>
  </si>
  <si>
    <r>
      <t>mm</t>
    </r>
    <r>
      <rPr>
        <vertAlign val="superscript"/>
        <sz val="9"/>
        <rFont val="Arial"/>
        <family val="2"/>
      </rPr>
      <t>6</t>
    </r>
  </si>
  <si>
    <r>
      <t>x10</t>
    </r>
    <r>
      <rPr>
        <vertAlign val="superscript"/>
        <sz val="8"/>
        <color indexed="8"/>
        <rFont val="Arial"/>
        <family val="2"/>
        <charset val="238"/>
      </rPr>
      <t>9</t>
    </r>
  </si>
  <si>
    <t>U 40 x 20*</t>
  </si>
  <si>
    <t>C 8 x 11.5</t>
  </si>
  <si>
    <t>C 10 x 15.3</t>
  </si>
  <si>
    <t>C 12 x 30</t>
  </si>
  <si>
    <t>C 15 x 33.9</t>
  </si>
  <si>
    <t>C 15 x 40</t>
  </si>
  <si>
    <r>
      <t xml:space="preserve"> m</t>
    </r>
    <r>
      <rPr>
        <vertAlign val="superscript"/>
        <sz val="9"/>
        <rFont val="Arial"/>
        <family val="2"/>
      </rPr>
      <t>2</t>
    </r>
    <r>
      <rPr>
        <sz val="8"/>
        <rFont val="Arial"/>
        <family val="2"/>
      </rPr>
      <t>/t</t>
    </r>
  </si>
  <si>
    <r>
      <t>t</t>
    </r>
    <r>
      <rPr>
        <vertAlign val="subscript"/>
        <sz val="8"/>
        <rFont val="Arial"/>
        <family val="2"/>
      </rPr>
      <t>w</t>
    </r>
  </si>
  <si>
    <r>
      <t>t</t>
    </r>
    <r>
      <rPr>
        <vertAlign val="subscript"/>
        <sz val="8"/>
        <rFont val="Arial"/>
        <family val="2"/>
      </rPr>
      <t>f</t>
    </r>
  </si>
  <si>
    <r>
      <t>h</t>
    </r>
    <r>
      <rPr>
        <vertAlign val="subscript"/>
        <sz val="8"/>
        <rFont val="Arial"/>
        <family val="2"/>
      </rPr>
      <t>i</t>
    </r>
  </si>
  <si>
    <r>
      <t>p</t>
    </r>
    <r>
      <rPr>
        <vertAlign val="subscript"/>
        <sz val="8"/>
        <rFont val="Arial"/>
        <family val="2"/>
      </rPr>
      <t>min</t>
    </r>
  </si>
  <si>
    <r>
      <t>p</t>
    </r>
    <r>
      <rPr>
        <vertAlign val="subscript"/>
        <sz val="8"/>
        <rFont val="Arial"/>
        <family val="2"/>
      </rPr>
      <t>max</t>
    </r>
  </si>
  <si>
    <r>
      <t>i</t>
    </r>
    <r>
      <rPr>
        <vertAlign val="subscript"/>
        <sz val="8"/>
        <color indexed="8"/>
        <rFont val="Arial"/>
        <family val="2"/>
      </rPr>
      <t>u</t>
    </r>
  </si>
  <si>
    <r>
      <t>I</t>
    </r>
    <r>
      <rPr>
        <vertAlign val="subscript"/>
        <sz val="8"/>
        <color indexed="8"/>
        <rFont val="Arial"/>
        <family val="2"/>
      </rPr>
      <t>v</t>
    </r>
  </si>
  <si>
    <r>
      <t>i</t>
    </r>
    <r>
      <rPr>
        <vertAlign val="subscript"/>
        <sz val="8"/>
        <color indexed="8"/>
        <rFont val="Arial"/>
        <family val="2"/>
      </rPr>
      <t>v</t>
    </r>
  </si>
  <si>
    <r>
      <t xml:space="preserve"> I</t>
    </r>
    <r>
      <rPr>
        <vertAlign val="subscript"/>
        <sz val="8"/>
        <color indexed="8"/>
        <rFont val="Arial"/>
        <family val="2"/>
      </rPr>
      <t>yz</t>
    </r>
  </si>
  <si>
    <r>
      <t xml:space="preserve">e </t>
    </r>
    <r>
      <rPr>
        <vertAlign val="subscript"/>
        <sz val="8"/>
        <color indexed="8"/>
        <rFont val="Arial"/>
        <family val="2"/>
      </rPr>
      <t>min</t>
    </r>
  </si>
  <si>
    <r>
      <t>e</t>
    </r>
    <r>
      <rPr>
        <vertAlign val="subscript"/>
        <sz val="8"/>
        <color indexed="8"/>
        <rFont val="Arial"/>
        <family val="2"/>
      </rPr>
      <t xml:space="preserve"> max</t>
    </r>
  </si>
  <si>
    <r>
      <t>A</t>
    </r>
    <r>
      <rPr>
        <vertAlign val="subscript"/>
        <sz val="8"/>
        <color indexed="8"/>
        <rFont val="Arial"/>
        <family val="2"/>
      </rPr>
      <t xml:space="preserve"> net</t>
    </r>
  </si>
  <si>
    <t>L 20 x 20 x 3</t>
  </si>
  <si>
    <t>L 25 x 25 x 3</t>
  </si>
  <si>
    <t>L 25 x 25 x 4</t>
  </si>
  <si>
    <t>L 30 x 30 x 3</t>
  </si>
  <si>
    <t>H 100 x 100 x 6 x 8*</t>
  </si>
  <si>
    <t>H 125 x 125 x 6,5 x 9*</t>
  </si>
  <si>
    <t>H 150 x 75 x 5 x 7*</t>
  </si>
  <si>
    <t>H 150 x 150 x 7 x 10*</t>
  </si>
  <si>
    <t>H 175 x 175 x 7,5 x 11*</t>
  </si>
  <si>
    <t>H 200 x 100 x 4,5 x 7*</t>
  </si>
  <si>
    <t>H 200 x 100 x 5,5 x 8*</t>
  </si>
  <si>
    <t>H 200 x 200 x 8 x 12*</t>
  </si>
  <si>
    <t>W 12 x 12 x 106</t>
  </si>
  <si>
    <t>UB 457 x 191 x 67</t>
  </si>
  <si>
    <t>UB 457 x 191 x 74</t>
  </si>
  <si>
    <t>L 40 x 40 x 4</t>
  </si>
  <si>
    <t>L 40 x 40 x 5</t>
  </si>
  <si>
    <t>H 150 x 150 x 7 x 10</t>
  </si>
  <si>
    <t>L 60 x 60 x 5</t>
  </si>
  <si>
    <r>
      <t>t</t>
    </r>
    <r>
      <rPr>
        <vertAlign val="subscript"/>
        <sz val="12"/>
        <color indexed="8"/>
        <rFont val="Arial"/>
        <family val="2"/>
      </rPr>
      <t>w</t>
    </r>
  </si>
  <si>
    <r>
      <t>t</t>
    </r>
    <r>
      <rPr>
        <vertAlign val="subscript"/>
        <sz val="12"/>
        <color indexed="8"/>
        <rFont val="Arial"/>
        <family val="2"/>
      </rPr>
      <t>f</t>
    </r>
  </si>
  <si>
    <r>
      <t>A</t>
    </r>
    <r>
      <rPr>
        <vertAlign val="subscript"/>
        <sz val="12"/>
        <color indexed="8"/>
        <rFont val="Arial"/>
        <family val="2"/>
      </rPr>
      <t>L</t>
    </r>
  </si>
  <si>
    <r>
      <t>A</t>
    </r>
    <r>
      <rPr>
        <vertAlign val="subscript"/>
        <sz val="12"/>
        <color indexed="8"/>
        <rFont val="Arial"/>
        <family val="2"/>
      </rPr>
      <t>G</t>
    </r>
  </si>
  <si>
    <r>
      <t>I</t>
    </r>
    <r>
      <rPr>
        <vertAlign val="subscript"/>
        <sz val="12"/>
        <color indexed="8"/>
        <rFont val="Arial"/>
        <family val="2"/>
      </rPr>
      <t>y</t>
    </r>
  </si>
  <si>
    <r>
      <t>W</t>
    </r>
    <r>
      <rPr>
        <vertAlign val="subscript"/>
        <sz val="12"/>
        <color indexed="8"/>
        <rFont val="Arial"/>
        <family val="2"/>
      </rPr>
      <t>el.y</t>
    </r>
  </si>
  <si>
    <r>
      <t>i</t>
    </r>
    <r>
      <rPr>
        <vertAlign val="subscript"/>
        <sz val="12"/>
        <color indexed="8"/>
        <rFont val="Arial"/>
        <family val="2"/>
      </rPr>
      <t>y</t>
    </r>
  </si>
  <si>
    <r>
      <t>A</t>
    </r>
    <r>
      <rPr>
        <vertAlign val="subscript"/>
        <sz val="12"/>
        <color indexed="8"/>
        <rFont val="Arial"/>
        <family val="2"/>
      </rPr>
      <t>vz</t>
    </r>
  </si>
  <si>
    <r>
      <t>I</t>
    </r>
    <r>
      <rPr>
        <vertAlign val="subscript"/>
        <sz val="12"/>
        <color indexed="8"/>
        <rFont val="Arial"/>
        <family val="2"/>
      </rPr>
      <t>z</t>
    </r>
  </si>
  <si>
    <r>
      <t>W</t>
    </r>
    <r>
      <rPr>
        <vertAlign val="subscript"/>
        <sz val="12"/>
        <color indexed="8"/>
        <rFont val="Arial"/>
        <family val="2"/>
      </rPr>
      <t>el.z</t>
    </r>
  </si>
  <si>
    <r>
      <t xml:space="preserve"> i</t>
    </r>
    <r>
      <rPr>
        <vertAlign val="subscript"/>
        <sz val="12"/>
        <color indexed="8"/>
        <rFont val="Arial"/>
        <family val="2"/>
      </rPr>
      <t>z</t>
    </r>
  </si>
  <si>
    <r>
      <t>s</t>
    </r>
    <r>
      <rPr>
        <vertAlign val="subscript"/>
        <sz val="12"/>
        <color indexed="8"/>
        <rFont val="Arial"/>
        <family val="2"/>
      </rPr>
      <t>s</t>
    </r>
  </si>
  <si>
    <r>
      <t>m</t>
    </r>
    <r>
      <rPr>
        <vertAlign val="superscript"/>
        <sz val="9"/>
        <color indexed="8"/>
        <rFont val="Arial"/>
        <family val="2"/>
      </rPr>
      <t>2</t>
    </r>
    <r>
      <rPr>
        <sz val="8"/>
        <color indexed="8"/>
        <rFont val="Arial"/>
        <family val="2"/>
      </rPr>
      <t>/m</t>
    </r>
  </si>
  <si>
    <r>
      <t xml:space="preserve"> m</t>
    </r>
    <r>
      <rPr>
        <vertAlign val="superscript"/>
        <sz val="9"/>
        <color indexed="8"/>
        <rFont val="Arial"/>
        <family val="2"/>
      </rPr>
      <t>2</t>
    </r>
    <r>
      <rPr>
        <sz val="8"/>
        <color indexed="8"/>
        <rFont val="Arial"/>
        <family val="2"/>
      </rPr>
      <t>/t</t>
    </r>
  </si>
  <si>
    <r>
      <t>h</t>
    </r>
    <r>
      <rPr>
        <vertAlign val="subscript"/>
        <sz val="12"/>
        <color indexed="8"/>
        <rFont val="Arial"/>
        <family val="2"/>
      </rPr>
      <t>i</t>
    </r>
  </si>
  <si>
    <r>
      <t>p</t>
    </r>
    <r>
      <rPr>
        <vertAlign val="subscript"/>
        <sz val="12"/>
        <color indexed="8"/>
        <rFont val="Arial"/>
        <family val="2"/>
      </rPr>
      <t>min</t>
    </r>
  </si>
  <si>
    <r>
      <t>p</t>
    </r>
    <r>
      <rPr>
        <vertAlign val="subscript"/>
        <sz val="12"/>
        <color indexed="8"/>
        <rFont val="Arial"/>
        <family val="2"/>
      </rPr>
      <t>max</t>
    </r>
  </si>
  <si>
    <r>
      <t>I</t>
    </r>
    <r>
      <rPr>
        <vertAlign val="subscript"/>
        <sz val="12"/>
        <color indexed="8"/>
        <rFont val="Arial"/>
        <family val="2"/>
      </rPr>
      <t>t</t>
    </r>
  </si>
  <si>
    <t>IPE A 100</t>
  </si>
  <si>
    <t>IPE A 120</t>
  </si>
  <si>
    <t>kg/m</t>
  </si>
  <si>
    <t xml:space="preserve"> mm</t>
  </si>
  <si>
    <t>mm</t>
  </si>
  <si>
    <r>
      <t>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/m</t>
    </r>
  </si>
  <si>
    <r>
      <t xml:space="preserve">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/t</t>
    </r>
  </si>
  <si>
    <t>W 1000 x 300 x 415</t>
  </si>
  <si>
    <t>MC 460 x 63,5</t>
  </si>
  <si>
    <t>W 1000 x 300 x 438</t>
  </si>
  <si>
    <t>MC 460 x 68,2</t>
  </si>
  <si>
    <t>UB 457 x 191 x 82</t>
  </si>
  <si>
    <r>
      <t>Ø</t>
    </r>
    <r>
      <rPr>
        <vertAlign val="subscript"/>
        <sz val="8"/>
        <color indexed="8"/>
        <rFont val="Arial"/>
        <family val="2"/>
      </rPr>
      <t>y</t>
    </r>
  </si>
  <si>
    <t>85 x 85+</t>
  </si>
  <si>
    <t>56,0</t>
  </si>
  <si>
    <t>11,30</t>
  </si>
  <si>
    <t>13,19</t>
  </si>
  <si>
    <t>15,07</t>
  </si>
  <si>
    <t>16,96</t>
  </si>
  <si>
    <t>18,84</t>
  </si>
  <si>
    <t>300,3</t>
  </si>
  <si>
    <t>346,7</t>
  </si>
  <si>
    <t>385,2</t>
  </si>
  <si>
    <t>412,9</t>
  </si>
  <si>
    <t>1512,1</t>
  </si>
  <si>
    <t>451,0</t>
  </si>
  <si>
    <t>503,8</t>
  </si>
  <si>
    <t>1530,1</t>
  </si>
  <si>
    <t>1532,1</t>
  </si>
  <si>
    <t>552,0</t>
  </si>
  <si>
    <t>1540,1</t>
  </si>
  <si>
    <t>599,2</t>
  </si>
  <si>
    <t>1548,1</t>
  </si>
  <si>
    <t>699,6</t>
  </si>
  <si>
    <t>1568,1</t>
  </si>
  <si>
    <t>826,3</t>
  </si>
  <si>
    <t>1592,1</t>
  </si>
  <si>
    <t>1640,9</t>
  </si>
  <si>
    <t>288,75</t>
  </si>
  <si>
    <t>54,8</t>
  </si>
  <si>
    <t>568,2</t>
  </si>
  <si>
    <t>572,6</t>
  </si>
  <si>
    <t>72,1</t>
  </si>
  <si>
    <t>576,6</t>
  </si>
  <si>
    <t>639,7</t>
  </si>
  <si>
    <t>73,7</t>
  </si>
  <si>
    <t>647,1</t>
  </si>
  <si>
    <t>87,8</t>
  </si>
  <si>
    <t>652,4</t>
  </si>
  <si>
    <t>712,9</t>
  </si>
  <si>
    <t>86,1</t>
  </si>
  <si>
    <t>52,5</t>
  </si>
  <si>
    <t>0,7</t>
  </si>
  <si>
    <t>293,4</t>
  </si>
  <si>
    <t>320,1</t>
  </si>
  <si>
    <t>57,5</t>
  </si>
  <si>
    <t>0,8</t>
  </si>
  <si>
    <t>323,1</t>
  </si>
  <si>
    <t>325,1</t>
  </si>
  <si>
    <t>349,7</t>
  </si>
  <si>
    <t>62,5</t>
  </si>
  <si>
    <t>352,7</t>
  </si>
  <si>
    <t>31,9</t>
  </si>
  <si>
    <t>354,7</t>
  </si>
  <si>
    <t>394,3</t>
  </si>
  <si>
    <t>0,9</t>
  </si>
  <si>
    <t>397,3</t>
  </si>
  <si>
    <t>39,4</t>
  </si>
  <si>
    <t>401,3</t>
  </si>
  <si>
    <t>441,2</t>
  </si>
  <si>
    <t>78,75</t>
  </si>
  <si>
    <t>1,1</t>
  </si>
  <si>
    <t>448,2</t>
  </si>
  <si>
    <t>488,2</t>
  </si>
  <si>
    <t>87,5</t>
  </si>
  <si>
    <t>45,7</t>
  </si>
  <si>
    <t>491,2</t>
  </si>
  <si>
    <t>53,1</t>
  </si>
  <si>
    <t>495,2</t>
  </si>
  <si>
    <t>1,2</t>
  </si>
  <si>
    <t>46,9</t>
  </si>
  <si>
    <t>533,3</t>
  </si>
  <si>
    <t>535,7</t>
  </si>
  <si>
    <t>61,5</t>
  </si>
  <si>
    <t>539,7</t>
  </si>
  <si>
    <t>592,1</t>
  </si>
  <si>
    <t>1,3</t>
  </si>
  <si>
    <t>247,4</t>
  </si>
  <si>
    <t>620,5</t>
  </si>
  <si>
    <t>95,6</t>
  </si>
  <si>
    <t>L 3 x 3  x 5/16</t>
  </si>
  <si>
    <t>L 3 x 3  x 3/8</t>
  </si>
  <si>
    <t>779,7</t>
  </si>
  <si>
    <t>719,0</t>
  </si>
  <si>
    <t>799,8</t>
  </si>
  <si>
    <t>873,1</t>
  </si>
  <si>
    <t>11,63</t>
  </si>
  <si>
    <t>27,52</t>
  </si>
  <si>
    <t>261,7</t>
  </si>
  <si>
    <t>399,4</t>
  </si>
  <si>
    <t>55,12</t>
  </si>
  <si>
    <t>36,22</t>
  </si>
  <si>
    <t>590,1</t>
  </si>
  <si>
    <t>4-</t>
  </si>
  <si>
    <t>11,86</t>
  </si>
  <si>
    <t>31,74</t>
  </si>
  <si>
    <t>340,2</t>
  </si>
  <si>
    <t>518,1</t>
  </si>
  <si>
    <t>62,12</t>
  </si>
  <si>
    <t>62,10</t>
  </si>
  <si>
    <t>785,4</t>
  </si>
  <si>
    <t>12,11</t>
  </si>
  <si>
    <t>41,09</t>
  </si>
  <si>
    <t>471,0</t>
  </si>
  <si>
    <t>717,6</t>
  </si>
  <si>
    <t>7,09</t>
  </si>
  <si>
    <t>74,62</t>
  </si>
  <si>
    <t>143,7</t>
  </si>
  <si>
    <t>72,03</t>
  </si>
  <si>
    <t>914,1</t>
  </si>
  <si>
    <t>7,40</t>
  </si>
  <si>
    <t>112,6</t>
  </si>
  <si>
    <t>807,3</t>
  </si>
  <si>
    <t>975,6</t>
  </si>
  <si>
    <t>32,37</t>
  </si>
  <si>
    <t>315,6</t>
  </si>
  <si>
    <t>482,3</t>
  </si>
  <si>
    <t>7,30</t>
  </si>
  <si>
    <t>60,13</t>
  </si>
  <si>
    <t>49,35</t>
  </si>
  <si>
    <t>877,2</t>
  </si>
  <si>
    <t>37,28</t>
  </si>
  <si>
    <t>420,6</t>
  </si>
  <si>
    <t>641,2</t>
  </si>
  <si>
    <t>7,49</t>
  </si>
  <si>
    <t>68,13</t>
  </si>
  <si>
    <t>85,17</t>
  </si>
  <si>
    <t>47,43</t>
  </si>
  <si>
    <t>570,9</t>
  </si>
  <si>
    <t>870,1</t>
  </si>
  <si>
    <t>80,63</t>
  </si>
  <si>
    <t>90,53</t>
  </si>
  <si>
    <t>130,6</t>
  </si>
  <si>
    <t>35,40</t>
  </si>
  <si>
    <t>42,0</t>
  </si>
  <si>
    <t>791,0</t>
  </si>
  <si>
    <t>2,02</t>
  </si>
  <si>
    <t>45,4</t>
  </si>
  <si>
    <t>18,6</t>
  </si>
  <si>
    <t>17,8</t>
  </si>
  <si>
    <t>9,59</t>
  </si>
  <si>
    <t>22,33</t>
  </si>
  <si>
    <t>41,7</t>
  </si>
  <si>
    <t>70,0</t>
  </si>
  <si>
    <t>48,9</t>
  </si>
  <si>
    <t>28,7</t>
  </si>
  <si>
    <t>10,40</t>
  </si>
  <si>
    <t>26,08</t>
  </si>
  <si>
    <t>51,0</t>
  </si>
  <si>
    <t>85,9</t>
  </si>
  <si>
    <t>2,32</t>
  </si>
  <si>
    <t>52,6</t>
  </si>
  <si>
    <t>33,5</t>
  </si>
  <si>
    <t>44,1</t>
  </si>
  <si>
    <t>63,13</t>
  </si>
  <si>
    <t>63,07</t>
  </si>
  <si>
    <t>14,40</t>
  </si>
  <si>
    <t>44,95</t>
  </si>
  <si>
    <t>495,7</t>
  </si>
  <si>
    <t>126,1</t>
  </si>
  <si>
    <t>56,09</t>
  </si>
  <si>
    <t>646,0</t>
  </si>
  <si>
    <t>985,7</t>
  </si>
  <si>
    <t>7,53</t>
  </si>
  <si>
    <t>86,63</t>
  </si>
  <si>
    <t>257,2</t>
  </si>
  <si>
    <t>15,55</t>
  </si>
  <si>
    <t>98,63</t>
  </si>
  <si>
    <t>7,90</t>
  </si>
  <si>
    <t>14,70</t>
  </si>
  <si>
    <t>42,17</t>
  </si>
  <si>
    <t>360,7</t>
  </si>
  <si>
    <t>553,0</t>
  </si>
  <si>
    <t>7,12</t>
  </si>
  <si>
    <t>64,63</t>
  </si>
  <si>
    <t>70,99</t>
  </si>
  <si>
    <t>15,22</t>
  </si>
  <si>
    <t>48,96</t>
  </si>
  <si>
    <t>525,8</t>
  </si>
  <si>
    <t>802,3</t>
  </si>
  <si>
    <t>76,63</t>
  </si>
  <si>
    <t>148,8</t>
  </si>
  <si>
    <t>15,46</t>
  </si>
  <si>
    <t>60,60</t>
  </si>
  <si>
    <t>19,3</t>
  </si>
  <si>
    <t>437,2</t>
  </si>
  <si>
    <t>10,07</t>
  </si>
  <si>
    <t>HL 920 x 368w</t>
  </si>
  <si>
    <t>20,3</t>
  </si>
  <si>
    <t>465,6</t>
  </si>
  <si>
    <t>862,4</t>
  </si>
  <si>
    <t>824,4</t>
  </si>
  <si>
    <t>3,46</t>
  </si>
  <si>
    <t>9,48</t>
  </si>
  <si>
    <t>HL 920 x 390w</t>
  </si>
  <si>
    <t>36,6</t>
  </si>
  <si>
    <t>90,27</t>
  </si>
  <si>
    <t>637,3</t>
  </si>
  <si>
    <t>8,96</t>
  </si>
  <si>
    <t>HL 920 x 420w</t>
  </si>
  <si>
    <t>39,9</t>
  </si>
  <si>
    <t>534,1</t>
  </si>
  <si>
    <t>863,2</t>
  </si>
  <si>
    <t>825,2</t>
  </si>
  <si>
    <t>3,50</t>
  </si>
  <si>
    <t>8,34</t>
  </si>
  <si>
    <t>HL 920 x 449w</t>
  </si>
  <si>
    <t>42,7</t>
  </si>
  <si>
    <t>571,4</t>
  </si>
  <si>
    <t>862,6</t>
  </si>
  <si>
    <t>824,6</t>
  </si>
  <si>
    <t>3,51</t>
  </si>
  <si>
    <t>7,82</t>
  </si>
  <si>
    <t>HL 920 x 491w</t>
  </si>
  <si>
    <t>25,9</t>
  </si>
  <si>
    <t>623,3</t>
  </si>
  <si>
    <t>7,19</t>
  </si>
  <si>
    <t>HL 920 x 537w</t>
  </si>
  <si>
    <t>51,1</t>
  </si>
  <si>
    <t>682,5</t>
  </si>
  <si>
    <t>6,61</t>
  </si>
  <si>
    <t>HL 920 x 588w</t>
  </si>
  <si>
    <t>55,9</t>
  </si>
  <si>
    <t>748,4</t>
  </si>
  <si>
    <t>864,2</t>
  </si>
  <si>
    <t>826,2</t>
  </si>
  <si>
    <t>3,57</t>
  </si>
  <si>
    <t>6,07</t>
  </si>
  <si>
    <t>HL 920 x 656w</t>
  </si>
  <si>
    <t>34,5</t>
  </si>
  <si>
    <t>835,3</t>
  </si>
  <si>
    <t>5,48</t>
  </si>
  <si>
    <t>HL 920 x 725w</t>
  </si>
  <si>
    <t>38,1</t>
  </si>
  <si>
    <t>68,1</t>
  </si>
  <si>
    <t>922,9</t>
  </si>
  <si>
    <t>3,63</t>
  </si>
  <si>
    <t>HL 920 x 787w</t>
  </si>
  <si>
    <t>40,9</t>
  </si>
  <si>
    <t>73,9</t>
  </si>
  <si>
    <t>1002,0</t>
  </si>
  <si>
    <t>3,66</t>
  </si>
  <si>
    <t>4,65</t>
  </si>
  <si>
    <t>HL 920 x 970w</t>
  </si>
  <si>
    <t>89,9</t>
  </si>
  <si>
    <t>1236,6</t>
  </si>
  <si>
    <t>3,74</t>
  </si>
  <si>
    <t>376,8</t>
  </si>
  <si>
    <t>3,479</t>
  </si>
  <si>
    <t>11,76</t>
  </si>
  <si>
    <t>429,2</t>
  </si>
  <si>
    <t>2,407</t>
  </si>
  <si>
    <t>7,144</t>
  </si>
  <si>
    <t>508,5</t>
  </si>
  <si>
    <t>2,450</t>
  </si>
  <si>
    <t>6,137</t>
  </si>
  <si>
    <t>2,369</t>
  </si>
  <si>
    <t>17,17</t>
  </si>
  <si>
    <t>286,3</t>
  </si>
  <si>
    <t>2,422</t>
  </si>
  <si>
    <t>10,77</t>
  </si>
  <si>
    <t>373,7</t>
  </si>
  <si>
    <t>2,468</t>
  </si>
  <si>
    <t>8,411</t>
  </si>
  <si>
    <t>437,5</t>
  </si>
  <si>
    <t>2,500</t>
  </si>
  <si>
    <t>7,278</t>
  </si>
  <si>
    <t>29,5</t>
  </si>
  <si>
    <t>518,8</t>
  </si>
  <si>
    <t>2,543</t>
  </si>
  <si>
    <t>6,243</t>
  </si>
  <si>
    <t>16,30</t>
  </si>
  <si>
    <t>47,95</t>
  </si>
  <si>
    <t>390,8</t>
  </si>
  <si>
    <t>599,7</t>
  </si>
  <si>
    <t>7,06</t>
  </si>
  <si>
    <t>67,13</t>
  </si>
  <si>
    <t>84,69</t>
  </si>
  <si>
    <t>16,84</t>
  </si>
  <si>
    <t>57,33</t>
  </si>
  <si>
    <t>69,98</t>
  </si>
  <si>
    <t>721,3</t>
  </si>
  <si>
    <t>UB 305 x 165 x 40+</t>
  </si>
  <si>
    <t>UB 305 x 165 x 46+</t>
  </si>
  <si>
    <t>IPE O 400+</t>
  </si>
  <si>
    <t>1047,6</t>
  </si>
  <si>
    <t>281,8</t>
  </si>
  <si>
    <t>1063,6</t>
  </si>
  <si>
    <t>329,7</t>
  </si>
  <si>
    <t>1075,6</t>
  </si>
  <si>
    <t>2,4</t>
  </si>
  <si>
    <t>391,1</t>
  </si>
  <si>
    <t>1091,6</t>
  </si>
  <si>
    <t>157,3</t>
  </si>
  <si>
    <t>1168,4</t>
  </si>
  <si>
    <t>209,1</t>
  </si>
  <si>
    <t>1188,4</t>
  </si>
  <si>
    <t>1198,4</t>
  </si>
  <si>
    <t>1212,4</t>
  </si>
  <si>
    <t>347,2</t>
  </si>
  <si>
    <t>1224,4</t>
  </si>
  <si>
    <t>U 50 x 25*</t>
  </si>
  <si>
    <t>U 60 x 30*</t>
  </si>
  <si>
    <t>U 65 x 42*</t>
  </si>
  <si>
    <t>IPE O 330</t>
  </si>
  <si>
    <t>C 15 x 50</t>
  </si>
  <si>
    <t>C 3 x 4.1</t>
  </si>
  <si>
    <r>
      <t>I</t>
    </r>
    <r>
      <rPr>
        <vertAlign val="subscript"/>
        <sz val="8"/>
        <color indexed="8"/>
        <rFont val="Arial"/>
        <family val="2"/>
      </rPr>
      <t>u</t>
    </r>
  </si>
  <si>
    <t>HD 400 x 287</t>
  </si>
  <si>
    <t>HD 400 x 314</t>
  </si>
  <si>
    <t>HE 220 A</t>
  </si>
  <si>
    <t>HE 220 B</t>
  </si>
  <si>
    <t>HE 220 M</t>
  </si>
  <si>
    <t>HE 240 AA</t>
  </si>
  <si>
    <t>HE 240 A</t>
  </si>
  <si>
    <t>HE 240 B</t>
  </si>
  <si>
    <t>HE 240 M</t>
  </si>
  <si>
    <t>L 4 x 4  x 1/2</t>
  </si>
  <si>
    <t>L 4 x 4  x 5/8</t>
  </si>
  <si>
    <t>L 4 x 4  x 3/4</t>
  </si>
  <si>
    <t>HP 305 x 95</t>
  </si>
  <si>
    <t>HP 305 x 110</t>
  </si>
  <si>
    <t>HP 305 x 126</t>
  </si>
  <si>
    <t>HP 305 x 149</t>
  </si>
  <si>
    <t>HP 305 x 180</t>
  </si>
  <si>
    <t>HP 305 x 186</t>
  </si>
  <si>
    <t>L 30 x 30 x 4</t>
  </si>
  <si>
    <t>L 35 x 35 x 4</t>
  </si>
  <si>
    <t>HL 1000 AA•</t>
  </si>
  <si>
    <t>HL 1000 A•</t>
  </si>
  <si>
    <t>HL 1000 B•</t>
  </si>
  <si>
    <t>HL 1000 M•</t>
  </si>
  <si>
    <t>HL 1000 x 443•</t>
  </si>
  <si>
    <t>HL 1000 x 483•</t>
  </si>
  <si>
    <t>HL 1000 x 539•</t>
  </si>
  <si>
    <t>HL 1000 x 554•</t>
  </si>
  <si>
    <r>
      <t>mm</t>
    </r>
    <r>
      <rPr>
        <vertAlign val="superscript"/>
        <sz val="8"/>
        <rFont val="Arial"/>
        <family val="2"/>
        <charset val="238"/>
      </rPr>
      <t>6</t>
    </r>
  </si>
  <si>
    <t>UPE 80*</t>
  </si>
  <si>
    <t>UPE 100*</t>
  </si>
  <si>
    <r>
      <t>I</t>
    </r>
    <r>
      <rPr>
        <vertAlign val="subscript"/>
        <sz val="10"/>
        <rFont val="Arial"/>
        <family val="2"/>
      </rPr>
      <t>w</t>
    </r>
  </si>
  <si>
    <r>
      <t>mm</t>
    </r>
    <r>
      <rPr>
        <vertAlign val="superscript"/>
        <sz val="10"/>
        <rFont val="Arial"/>
        <family val="2"/>
      </rPr>
      <t>2</t>
    </r>
  </si>
  <si>
    <r>
      <t>mm</t>
    </r>
    <r>
      <rPr>
        <vertAlign val="superscript"/>
        <sz val="9"/>
        <rFont val="Arial"/>
        <family val="2"/>
      </rPr>
      <t>4</t>
    </r>
  </si>
  <si>
    <r>
      <t>mm</t>
    </r>
    <r>
      <rPr>
        <vertAlign val="superscript"/>
        <sz val="9"/>
        <rFont val="Arial"/>
        <family val="2"/>
      </rPr>
      <t>3</t>
    </r>
  </si>
  <si>
    <t>W 18 x 7.5 x 65</t>
  </si>
  <si>
    <t>W 18 x 7.5 x 71</t>
  </si>
  <si>
    <t>W 18 x 11 x 76</t>
  </si>
  <si>
    <t>W 18 x 11 x 86</t>
  </si>
  <si>
    <t>W 18 x 11 x 97</t>
  </si>
  <si>
    <t>compression</t>
  </si>
  <si>
    <t>t</t>
  </si>
  <si>
    <r>
      <t>m</t>
    </r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>/m</t>
    </r>
  </si>
  <si>
    <r>
      <t xml:space="preserve"> m</t>
    </r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>/t</t>
    </r>
  </si>
  <si>
    <t>W 18 x 7.5 x 60</t>
  </si>
  <si>
    <t>W 40 x 12 x 331</t>
  </si>
  <si>
    <r>
      <t>m</t>
    </r>
    <r>
      <rPr>
        <vertAlign val="superscript"/>
        <sz val="10"/>
        <rFont val="Arial"/>
        <family val="2"/>
      </rPr>
      <t>2</t>
    </r>
    <r>
      <rPr>
        <sz val="8"/>
        <rFont val="Arial"/>
        <family val="2"/>
      </rPr>
      <t>/m</t>
    </r>
  </si>
  <si>
    <r>
      <t xml:space="preserve"> m</t>
    </r>
    <r>
      <rPr>
        <vertAlign val="superscript"/>
        <sz val="10"/>
        <rFont val="Arial"/>
        <family val="2"/>
      </rPr>
      <t>2</t>
    </r>
    <r>
      <rPr>
        <sz val="8"/>
        <rFont val="Arial"/>
        <family val="2"/>
      </rPr>
      <t>/t</t>
    </r>
  </si>
  <si>
    <r>
      <t>y</t>
    </r>
    <r>
      <rPr>
        <vertAlign val="subscript"/>
        <sz val="12"/>
        <rFont val="Arial"/>
        <family val="2"/>
      </rPr>
      <t>s</t>
    </r>
  </si>
  <si>
    <r>
      <t>Lochstegträger mit achteckigen Öffnungen</t>
    </r>
    <r>
      <rPr>
        <sz val="10"/>
        <rFont val="Arial"/>
        <family val="2"/>
        <charset val="238"/>
      </rPr>
      <t xml:space="preserve">
Abmessungen: Die Abmessungen der Lochstegträger sind variabel
Schweißnahtausführung nach Berechnung
Oberflächenbeschaffenheit gemäß EN 10163-3: 2004, Klasse C, Untergruppe 1</t>
    </r>
  </si>
  <si>
    <t>56,2</t>
  </si>
  <si>
    <t>1,515</t>
  </si>
  <si>
    <t>1,526</t>
  </si>
  <si>
    <t>1,542</t>
  </si>
  <si>
    <t>1,623</t>
  </si>
  <si>
    <t>1,637</t>
  </si>
  <si>
    <t>1,648</t>
  </si>
  <si>
    <t>1,665</t>
  </si>
  <si>
    <t>1,746</t>
  </si>
  <si>
    <t>717,3</t>
  </si>
  <si>
    <t>102,0</t>
  </si>
  <si>
    <t>724,0</t>
  </si>
  <si>
    <t>87,7</t>
  </si>
  <si>
    <t>787,4</t>
  </si>
  <si>
    <t>797,9</t>
  </si>
  <si>
    <t>102,5</t>
  </si>
  <si>
    <t>857,6</t>
  </si>
  <si>
    <t>116,2</t>
  </si>
  <si>
    <t>862,0</t>
  </si>
  <si>
    <t>146,6</t>
  </si>
  <si>
    <t>873,5</t>
  </si>
  <si>
    <t>1084,3</t>
  </si>
  <si>
    <t>164,6</t>
  </si>
  <si>
    <t>1093,3</t>
  </si>
  <si>
    <t>187,0</t>
  </si>
  <si>
    <t>1102,8</t>
  </si>
  <si>
    <t>66,2</t>
  </si>
  <si>
    <t>354,6</t>
  </si>
  <si>
    <t>90,3</t>
  </si>
  <si>
    <t>370,5</t>
  </si>
  <si>
    <t>167,2</t>
  </si>
  <si>
    <t>412,0</t>
  </si>
  <si>
    <t>59,3</t>
  </si>
  <si>
    <t>375,9</t>
  </si>
  <si>
    <t>182,9</t>
  </si>
  <si>
    <t>440,6</t>
  </si>
  <si>
    <t>405,7</t>
  </si>
  <si>
    <t>113,7</t>
  </si>
  <si>
    <t>231,1</t>
  </si>
  <si>
    <t>485,2</t>
  </si>
  <si>
    <t>432,4</t>
  </si>
  <si>
    <t>162,5</t>
  </si>
  <si>
    <t>123,1</t>
  </si>
  <si>
    <t>456,5</t>
  </si>
  <si>
    <t>237,8</t>
  </si>
  <si>
    <t>512,8</t>
  </si>
  <si>
    <t>466,6</t>
  </si>
  <si>
    <t>101,8</t>
  </si>
  <si>
    <t>130,2</t>
  </si>
  <si>
    <t>539,5</t>
  </si>
  <si>
    <t>494,2</t>
  </si>
  <si>
    <t>499,3</t>
  </si>
  <si>
    <t>269,1</t>
  </si>
  <si>
    <t>4,03</t>
  </si>
  <si>
    <t>65,30</t>
  </si>
  <si>
    <t>73,10</t>
  </si>
  <si>
    <t>40,06</t>
  </si>
  <si>
    <t>9,25</t>
  </si>
  <si>
    <t>3,38</t>
  </si>
  <si>
    <t>235,8</t>
  </si>
  <si>
    <t>4,63</t>
  </si>
  <si>
    <t>18,04</t>
  </si>
  <si>
    <t>75,31</t>
  </si>
  <si>
    <t>116,3</t>
  </si>
  <si>
    <t>66,06</t>
  </si>
  <si>
    <t>68,21</t>
  </si>
  <si>
    <t>9,93</t>
  </si>
  <si>
    <t>413,4</t>
  </si>
  <si>
    <t>75,85</t>
  </si>
  <si>
    <t>84,12</t>
  </si>
  <si>
    <t>4,72</t>
  </si>
  <si>
    <t>6,90</t>
  </si>
  <si>
    <t>158,8</t>
  </si>
  <si>
    <t>26,47</t>
  </si>
  <si>
    <t>40,62</t>
  </si>
  <si>
    <t>2,93</t>
  </si>
  <si>
    <t>2,78</t>
  </si>
  <si>
    <t>606,2</t>
  </si>
  <si>
    <t>106,3</t>
  </si>
  <si>
    <t>119,5</t>
  </si>
  <si>
    <t>4,89</t>
  </si>
  <si>
    <t>8,46</t>
  </si>
  <si>
    <t>230,9</t>
  </si>
  <si>
    <t>38,48</t>
  </si>
  <si>
    <t>58,85</t>
  </si>
  <si>
    <t>5,99</t>
  </si>
  <si>
    <t>6,47</t>
  </si>
  <si>
    <t>864,4</t>
  </si>
  <si>
    <t>144,1</t>
  </si>
  <si>
    <t>165,2</t>
  </si>
  <si>
    <t>5,04</t>
  </si>
  <si>
    <t>10,96</t>
  </si>
  <si>
    <t>317,5</t>
  </si>
  <si>
    <t>52,92</t>
  </si>
  <si>
    <t>80,97</t>
  </si>
  <si>
    <t>3,06</t>
  </si>
  <si>
    <t>42,56</t>
  </si>
  <si>
    <t>9,41</t>
  </si>
  <si>
    <t>288,2</t>
  </si>
  <si>
    <t>350,6</t>
  </si>
  <si>
    <t>5,51</t>
  </si>
  <si>
    <t>21,15</t>
  </si>
  <si>
    <t>702,8</t>
  </si>
  <si>
    <t>111,6</t>
  </si>
  <si>
    <t>171,6</t>
  </si>
  <si>
    <t>3,25</t>
  </si>
  <si>
    <t>68,56</t>
  </si>
  <si>
    <t>91,66</t>
  </si>
  <si>
    <t>24,79</t>
  </si>
  <si>
    <t>719,5</t>
  </si>
  <si>
    <t>112,4</t>
  </si>
  <si>
    <t>26,0</t>
  </si>
  <si>
    <t>43,5</t>
  </si>
  <si>
    <t>1,87</t>
  </si>
  <si>
    <t>27,96</t>
  </si>
  <si>
    <t>2,05</t>
  </si>
  <si>
    <t>59,40</t>
  </si>
  <si>
    <t>217,2</t>
  </si>
  <si>
    <t>341,0</t>
  </si>
  <si>
    <t>4,21</t>
  </si>
  <si>
    <t>70,80</t>
  </si>
  <si>
    <t>997,6</t>
  </si>
  <si>
    <t>79,4</t>
  </si>
  <si>
    <t>8,4</t>
  </si>
  <si>
    <t>14,5</t>
  </si>
  <si>
    <t>1,741</t>
  </si>
  <si>
    <t>21,94</t>
  </si>
  <si>
    <t>90,7</t>
  </si>
  <si>
    <t>755,9</t>
  </si>
  <si>
    <t>7,46</t>
  </si>
  <si>
    <t>74,13</t>
  </si>
  <si>
    <t>14,65</t>
  </si>
  <si>
    <t>123,8</t>
  </si>
  <si>
    <t>5,59</t>
  </si>
  <si>
    <t>7,92</t>
  </si>
  <si>
    <t>274,8</t>
  </si>
  <si>
    <t>59,93</t>
  </si>
  <si>
    <t>30,36</t>
  </si>
  <si>
    <t>155,4</t>
  </si>
  <si>
    <t>173,5</t>
  </si>
  <si>
    <t>5,73</t>
  </si>
  <si>
    <t>10,12</t>
  </si>
  <si>
    <t>389,3</t>
  </si>
  <si>
    <t>55,62</t>
  </si>
  <si>
    <t>84,85</t>
  </si>
  <si>
    <t>3,52</t>
  </si>
  <si>
    <t>36,56</t>
  </si>
  <si>
    <t>8,13</t>
  </si>
  <si>
    <t>215,6</t>
  </si>
  <si>
    <t>245,4</t>
  </si>
  <si>
    <t>13,08</t>
  </si>
  <si>
    <t>549,7</t>
  </si>
  <si>
    <t>78,52</t>
  </si>
  <si>
    <t>119,8</t>
  </si>
  <si>
    <t>45,06</t>
  </si>
  <si>
    <t>676,1</t>
  </si>
  <si>
    <t>89,13</t>
  </si>
  <si>
    <t>292,5</t>
  </si>
  <si>
    <t>16,32</t>
  </si>
  <si>
    <t>102,4</t>
  </si>
  <si>
    <t>7,83</t>
  </si>
  <si>
    <t>1,891</t>
  </si>
  <si>
    <t>20,46</t>
  </si>
  <si>
    <t>159,0</t>
  </si>
  <si>
    <t>494,3</t>
  </si>
  <si>
    <t>862,8</t>
  </si>
  <si>
    <t>824,8</t>
  </si>
  <si>
    <t>3,48</t>
  </si>
  <si>
    <t>54,33</t>
  </si>
  <si>
    <t>1,912</t>
  </si>
  <si>
    <t>15,32</t>
  </si>
  <si>
    <t>197,8</t>
  </si>
  <si>
    <t>1,927</t>
  </si>
  <si>
    <t>12,41</t>
  </si>
  <si>
    <t>325,8</t>
  </si>
  <si>
    <t>2,004</t>
  </si>
  <si>
    <t>7,835</t>
  </si>
  <si>
    <t>99,7</t>
  </si>
  <si>
    <t>127,1</t>
  </si>
  <si>
    <t>1,984</t>
  </si>
  <si>
    <t>19,89</t>
  </si>
  <si>
    <t>178,0</t>
  </si>
  <si>
    <t>2,011</t>
  </si>
  <si>
    <t>14,39</t>
  </si>
  <si>
    <t>218,0</t>
  </si>
  <si>
    <t>2,026</t>
  </si>
  <si>
    <t>11,84</t>
  </si>
  <si>
    <t>335,4</t>
  </si>
  <si>
    <t>2,096</t>
  </si>
  <si>
    <t>7,959</t>
  </si>
  <si>
    <t>136,9</t>
  </si>
  <si>
    <t>2,077</t>
  </si>
  <si>
    <t>19,33</t>
  </si>
  <si>
    <t>197,5</t>
  </si>
  <si>
    <t>2,110</t>
  </si>
  <si>
    <t>13,60</t>
  </si>
  <si>
    <t>238,6</t>
  </si>
  <si>
    <t>2,125</t>
  </si>
  <si>
    <t>11,34</t>
  </si>
  <si>
    <t>344,3</t>
  </si>
  <si>
    <t>2,184</t>
  </si>
  <si>
    <t>8,079</t>
  </si>
  <si>
    <t>152,8</t>
  </si>
  <si>
    <t>2,175</t>
  </si>
  <si>
    <t>18,13</t>
  </si>
  <si>
    <t>211,8</t>
  </si>
  <si>
    <t>2,209</t>
  </si>
  <si>
    <t>13,29</t>
  </si>
  <si>
    <t>2,224</t>
  </si>
  <si>
    <t>11,15</t>
  </si>
  <si>
    <t>354,4</t>
  </si>
  <si>
    <t>2,280</t>
  </si>
  <si>
    <t>8,195</t>
  </si>
  <si>
    <t>164,1</t>
  </si>
  <si>
    <t>2,272</t>
  </si>
  <si>
    <t>17,64</t>
  </si>
  <si>
    <t>226,5</t>
  </si>
  <si>
    <t>2,308</t>
  </si>
  <si>
    <t>12,98</t>
  </si>
  <si>
    <t>270,0</t>
  </si>
  <si>
    <t>2,323</t>
  </si>
  <si>
    <t>363,7</t>
  </si>
  <si>
    <t>2,372</t>
  </si>
  <si>
    <t>8,308</t>
  </si>
  <si>
    <t>25,5</t>
  </si>
  <si>
    <t>102,7</t>
  </si>
  <si>
    <t>156,5</t>
  </si>
  <si>
    <t>4,52</t>
  </si>
  <si>
    <t>42,57</t>
  </si>
  <si>
    <t>14,80</t>
  </si>
  <si>
    <t>60,21</t>
  </si>
  <si>
    <t>425,7</t>
  </si>
  <si>
    <t>481,4</t>
  </si>
  <si>
    <t>7,66</t>
  </si>
  <si>
    <t>20,24</t>
  </si>
  <si>
    <t>151,4</t>
  </si>
  <si>
    <t>231,0</t>
  </si>
  <si>
    <t>4,57</t>
  </si>
  <si>
    <t>54,07</t>
  </si>
  <si>
    <t>42,16</t>
  </si>
  <si>
    <t>93,75</t>
  </si>
  <si>
    <t>748,3</t>
  </si>
  <si>
    <t>883,4</t>
  </si>
  <si>
    <t>34,65</t>
  </si>
  <si>
    <t>277,4</t>
  </si>
  <si>
    <t>425,2</t>
  </si>
  <si>
    <t>80,07</t>
  </si>
  <si>
    <t>203,3</t>
  </si>
  <si>
    <t>199,3</t>
  </si>
  <si>
    <t>316,6</t>
  </si>
  <si>
    <t>347,1</t>
  </si>
  <si>
    <t>8,17</t>
  </si>
  <si>
    <t>106,8</t>
  </si>
  <si>
    <t>163,2</t>
  </si>
  <si>
    <t>4,92</t>
  </si>
  <si>
    <t>42,59</t>
  </si>
  <si>
    <t>189,0</t>
  </si>
  <si>
    <t>17,08</t>
  </si>
  <si>
    <t>8,28</t>
  </si>
  <si>
    <t>18,08</t>
  </si>
  <si>
    <r>
      <t>Lochstegträger mit sechseckigen Öffnungen</t>
    </r>
    <r>
      <rPr>
        <sz val="10"/>
        <rFont val="Arial"/>
        <family val="2"/>
        <charset val="238"/>
      </rPr>
      <t xml:space="preserve">
Abmessungen: Die Abmessungen der Lochstegträger sind variabel
Schweißnahtausführung nach Berechnung
Oberflächenbeschaffenheit gemäß EN 10163-3: 2004, Klasse C, Untergruppe 1</t>
    </r>
  </si>
  <si>
    <t>856,5</t>
  </si>
  <si>
    <t>3,144</t>
  </si>
  <si>
    <t>3,162</t>
  </si>
  <si>
    <t>3,204</t>
  </si>
  <si>
    <t>3,254</t>
  </si>
  <si>
    <t>1390,5</t>
  </si>
  <si>
    <t>463,5</t>
  </si>
  <si>
    <t>3,450</t>
  </si>
  <si>
    <t>1396,5</t>
  </si>
  <si>
    <t>465,5</t>
  </si>
  <si>
    <t>1321,6</t>
  </si>
  <si>
    <t>237,5</t>
  </si>
  <si>
    <t>233,4</t>
  </si>
  <si>
    <t>1341,6</t>
  </si>
  <si>
    <t>413,8</t>
  </si>
  <si>
    <t>1240,4</t>
  </si>
  <si>
    <t>2,6</t>
  </si>
  <si>
    <t>180,9</t>
  </si>
  <si>
    <t>IPE A 360</t>
  </si>
  <si>
    <t>IPE O 360</t>
  </si>
  <si>
    <t>IPE A 400</t>
  </si>
  <si>
    <t>IPE O 400</t>
  </si>
  <si>
    <t>IPE A 450</t>
  </si>
  <si>
    <t>IPE O 450</t>
  </si>
  <si>
    <t>IPE A 500</t>
  </si>
  <si>
    <t>IPE O 500</t>
  </si>
  <si>
    <t>L 2 1/2 x 2 1/2  x 3/16</t>
  </si>
  <si>
    <t>L 2 1/2 x 2 1/2  x 1/4</t>
  </si>
  <si>
    <t>H 400 x 400 x 30 x 50</t>
  </si>
  <si>
    <t>H 500 x 200 x 9 x 14</t>
  </si>
  <si>
    <t>H 500 x 200 x 10 x 16</t>
  </si>
  <si>
    <t>H 500 x 200 x 11 x 19</t>
  </si>
  <si>
    <t>L 1 1/2 x 1 1/2 x 1/4</t>
  </si>
  <si>
    <t>L 1 3/4 x 1 3/4 x 1/8</t>
  </si>
  <si>
    <t>L 1 3/4 x 1 3/4 x 3/16</t>
  </si>
  <si>
    <t>L 1 3/4 x 1 3/4 x 1/4</t>
  </si>
  <si>
    <t>L 2 x 2 x 1/8</t>
  </si>
  <si>
    <t>L 2 x 2 x 3/16</t>
  </si>
  <si>
    <t>L 2 x 2 x 1/4</t>
  </si>
  <si>
    <t>L 2 x 2 x 5/16</t>
  </si>
  <si>
    <t>L 2 x 2 x 3/8</t>
  </si>
  <si>
    <t>H 400 x 400 x 21 x 21</t>
  </si>
  <si>
    <t>H 400 x 400 x 18 x 28</t>
  </si>
  <si>
    <t>H 400 x 400 x 20 x 35</t>
  </si>
  <si>
    <t>UB 305 x 127 x 37+</t>
  </si>
  <si>
    <t>W 18 x 11 x 106</t>
  </si>
  <si>
    <t>W 18 x 11 x 119</t>
  </si>
  <si>
    <t>v</t>
  </si>
  <si>
    <t>a</t>
  </si>
  <si>
    <t>°</t>
  </si>
  <si>
    <r>
      <t>e</t>
    </r>
    <r>
      <rPr>
        <vertAlign val="subscript"/>
        <sz val="12"/>
        <rFont val="Arial"/>
        <family val="2"/>
      </rPr>
      <t>min</t>
    </r>
  </si>
  <si>
    <t>IPE 750 x 137</t>
  </si>
  <si>
    <t>HE 600 x 337</t>
  </si>
  <si>
    <t>HE 600 x 399</t>
  </si>
  <si>
    <t>HE 650 x 343</t>
  </si>
  <si>
    <t>HE 650 x 407</t>
  </si>
  <si>
    <t>HE 700 x 352</t>
  </si>
  <si>
    <t>HE 700 x 418</t>
  </si>
  <si>
    <t>HE 800 x 373</t>
  </si>
  <si>
    <t>HE 800 x 444</t>
  </si>
  <si>
    <t>HL 1000 x 554</t>
  </si>
  <si>
    <t>HL 1000 x 642</t>
  </si>
  <si>
    <t>HL 1000 x 748</t>
  </si>
  <si>
    <t>HL 1000 x 883</t>
  </si>
  <si>
    <t>HD 260 x 114</t>
  </si>
  <si>
    <t>HD 260 x 142</t>
  </si>
  <si>
    <t>UB 457 x 191 x 98</t>
  </si>
  <si>
    <t>UB 533 x 210 x 82</t>
  </si>
  <si>
    <r>
      <t>Ø</t>
    </r>
    <r>
      <rPr>
        <vertAlign val="subscript"/>
        <sz val="8"/>
        <color indexed="8"/>
        <rFont val="Arial"/>
        <family val="2"/>
      </rPr>
      <t>z</t>
    </r>
  </si>
  <si>
    <r>
      <t>SFB beams</t>
    </r>
    <r>
      <rPr>
        <sz val="10"/>
        <rFont val="Arial"/>
        <family val="2"/>
        <charset val="238"/>
      </rPr>
      <t xml:space="preserve">
Surface condition according to EN 10163-3: 2004, class C, subclass 1
</t>
    </r>
  </si>
  <si>
    <r>
      <t>SFB-Träger</t>
    </r>
    <r>
      <rPr>
        <sz val="10"/>
        <rFont val="Arial"/>
        <family val="2"/>
        <charset val="238"/>
      </rPr>
      <t xml:space="preserve">
Oberflächenbeschaffenheit gemäß EN 10163-3: 2004, Klasse C, Untergruppe 1</t>
    </r>
  </si>
  <si>
    <t xml:space="preserve"> HEB 140</t>
  </si>
  <si>
    <t>340 x 10</t>
  </si>
  <si>
    <t>140,0</t>
  </si>
  <si>
    <t>77,0</t>
  </si>
  <si>
    <t>350 x 10</t>
  </si>
  <si>
    <t>146,0</t>
  </si>
  <si>
    <t>115,6</t>
  </si>
  <si>
    <t>6,4</t>
  </si>
  <si>
    <t>350 x 15</t>
  </si>
  <si>
    <t>133,1</t>
  </si>
  <si>
    <t>350 x 20</t>
  </si>
  <si>
    <t>150,6</t>
  </si>
  <si>
    <t>5,8</t>
  </si>
  <si>
    <t>360 x 10</t>
  </si>
  <si>
    <t>370 x 10</t>
  </si>
  <si>
    <t>105,2</t>
  </si>
  <si>
    <t>166,0</t>
  </si>
  <si>
    <t>134,1</t>
  </si>
  <si>
    <t>370 x 15</t>
  </si>
  <si>
    <t>370 x 20</t>
  </si>
  <si>
    <t>134,3</t>
  </si>
  <si>
    <t>6,7</t>
  </si>
  <si>
    <t>72,76</t>
  </si>
  <si>
    <t>83,01</t>
  </si>
  <si>
    <t>4,06</t>
  </si>
  <si>
    <t>7,56</t>
  </si>
  <si>
    <t>133,8</t>
  </si>
  <si>
    <t>26,76</t>
  </si>
  <si>
    <t>41,14</t>
  </si>
  <si>
    <t>35,06</t>
  </si>
  <si>
    <t>5,24</t>
  </si>
  <si>
    <t>2,58</t>
  </si>
  <si>
    <t>449,5</t>
  </si>
  <si>
    <t>89,91</t>
  </si>
  <si>
    <t>104,2</t>
  </si>
  <si>
    <t>4,16</t>
  </si>
  <si>
    <t>9,04</t>
  </si>
  <si>
    <t>167,3</t>
  </si>
  <si>
    <t>33,45</t>
  </si>
  <si>
    <t>51,42</t>
  </si>
  <si>
    <t>602,2</t>
  </si>
  <si>
    <t>73,12</t>
  </si>
  <si>
    <t>753,7</t>
  </si>
  <si>
    <t>490,0</t>
  </si>
  <si>
    <t>47,98</t>
  </si>
  <si>
    <t>20,61</t>
  </si>
  <si>
    <t>50,41</t>
  </si>
  <si>
    <t>193,9</t>
  </si>
  <si>
    <t>301,6</t>
  </si>
  <si>
    <t>4,38</t>
  </si>
  <si>
    <t>587,6</t>
  </si>
  <si>
    <t>18,65</t>
  </si>
  <si>
    <t>42,26</t>
  </si>
  <si>
    <t>158,1</t>
  </si>
  <si>
    <t>4,19</t>
  </si>
  <si>
    <t>58,40</t>
  </si>
  <si>
    <t>45,67</t>
  </si>
  <si>
    <t>704,9</t>
  </si>
  <si>
    <t>18,48</t>
  </si>
  <si>
    <t>50,85</t>
  </si>
  <si>
    <t>176,4</t>
  </si>
  <si>
    <t>276,4</t>
  </si>
  <si>
    <t>4,12</t>
  </si>
  <si>
    <t>63,20</t>
  </si>
  <si>
    <t>66,87</t>
  </si>
  <si>
    <t>68,31</t>
  </si>
  <si>
    <t>16,66</t>
  </si>
  <si>
    <t>26,10</t>
  </si>
  <si>
    <t>1,84</t>
  </si>
  <si>
    <t>30,34</t>
  </si>
  <si>
    <t>3,60</t>
  </si>
  <si>
    <t>3,96</t>
  </si>
  <si>
    <t>120,1</t>
  </si>
  <si>
    <t>135,3</t>
  </si>
  <si>
    <t>7,37</t>
  </si>
  <si>
    <t>9,20</t>
  </si>
  <si>
    <t>81,89</t>
  </si>
  <si>
    <t>18,00</t>
  </si>
  <si>
    <t>27,84</t>
  </si>
  <si>
    <t>2,70</t>
  </si>
  <si>
    <t>5,93</t>
  </si>
  <si>
    <t>146,3</t>
  </si>
  <si>
    <t>166,4</t>
  </si>
  <si>
    <t>7,42</t>
  </si>
  <si>
    <t>11,25</t>
  </si>
  <si>
    <t>100,9</t>
  </si>
  <si>
    <t>22,16</t>
  </si>
  <si>
    <t>34,60</t>
  </si>
  <si>
    <t>31,84</t>
  </si>
  <si>
    <t>4,79</t>
  </si>
  <si>
    <t>7,43</t>
  </si>
  <si>
    <t>165,4</t>
  </si>
  <si>
    <t>189,1</t>
  </si>
  <si>
    <t>7,45</t>
  </si>
  <si>
    <t>12,70</t>
  </si>
  <si>
    <t>117,3</t>
  </si>
  <si>
    <t>25,50</t>
  </si>
  <si>
    <t>39,91</t>
  </si>
  <si>
    <t>2,08</t>
  </si>
  <si>
    <t>6,76</t>
  </si>
  <si>
    <t xml:space="preserve">IPE 550                 </t>
  </si>
  <si>
    <t>11,1</t>
  </si>
  <si>
    <t>17,2</t>
  </si>
  <si>
    <t>1,877</t>
  </si>
  <si>
    <t>17,78</t>
  </si>
  <si>
    <t>20,2</t>
  </si>
  <si>
    <t>1,893</t>
  </si>
  <si>
    <t>17,5</t>
  </si>
  <si>
    <t>2,013</t>
  </si>
  <si>
    <t>18,72</t>
  </si>
  <si>
    <t>2,015</t>
  </si>
  <si>
    <t>16,45</t>
  </si>
  <si>
    <t>2,045</t>
  </si>
  <si>
    <t>13,24</t>
  </si>
  <si>
    <t>2,506</t>
  </si>
  <si>
    <t>18,28</t>
  </si>
  <si>
    <t>2,510</t>
  </si>
  <si>
    <t>17,06</t>
  </si>
  <si>
    <t>1,744</t>
  </si>
  <si>
    <t>19,23</t>
  </si>
  <si>
    <t>1,760</t>
  </si>
  <si>
    <t>16,40</t>
  </si>
  <si>
    <t>92,1</t>
  </si>
  <si>
    <t>515,6</t>
  </si>
  <si>
    <t>467,6</t>
  </si>
  <si>
    <t>1,875</t>
  </si>
  <si>
    <t>20,36</t>
  </si>
  <si>
    <t>11,10</t>
  </si>
  <si>
    <t>30,18</t>
  </si>
  <si>
    <t>61,2</t>
  </si>
  <si>
    <t>56,4</t>
  </si>
  <si>
    <t>44,2</t>
  </si>
  <si>
    <t>64,6</t>
  </si>
  <si>
    <t>11,90</t>
  </si>
  <si>
    <t>34,58</t>
  </si>
  <si>
    <t>72,2</t>
  </si>
  <si>
    <t>2,56</t>
  </si>
  <si>
    <t>60,1</t>
  </si>
  <si>
    <t>56,8</t>
  </si>
  <si>
    <t>91,8</t>
  </si>
  <si>
    <t>84,7</t>
  </si>
  <si>
    <t>2,67</t>
  </si>
  <si>
    <t>63,9</t>
  </si>
  <si>
    <t>72,5</t>
  </si>
  <si>
    <t>13,50</t>
  </si>
  <si>
    <t>44,27</t>
  </si>
  <si>
    <t>20,06</t>
  </si>
  <si>
    <t>22,48</t>
  </si>
  <si>
    <t>411,4</t>
  </si>
  <si>
    <t>493,8</t>
  </si>
  <si>
    <t>6,39</t>
  </si>
  <si>
    <t>24,46</t>
  </si>
  <si>
    <t>156,8</t>
  </si>
  <si>
    <t>240,5</t>
  </si>
  <si>
    <t>71,06</t>
  </si>
  <si>
    <t>120,0</t>
  </si>
  <si>
    <t>61,69</t>
  </si>
  <si>
    <t>3,13</t>
  </si>
  <si>
    <t>79,3</t>
  </si>
  <si>
    <t>17,70</t>
  </si>
  <si>
    <t>77,79</t>
  </si>
  <si>
    <t>3,43</t>
  </si>
  <si>
    <t>88,9</t>
  </si>
  <si>
    <t>19,60</t>
  </si>
  <si>
    <t>95,60</t>
  </si>
  <si>
    <t>3,72</t>
  </si>
  <si>
    <t>98,5</t>
  </si>
  <si>
    <t>21,60</t>
  </si>
  <si>
    <t>111,3</t>
  </si>
  <si>
    <t>4,02</t>
  </si>
  <si>
    <t>173,4</t>
  </si>
  <si>
    <t>6,50</t>
  </si>
  <si>
    <t>10,38</t>
  </si>
  <si>
    <t>478,7</t>
  </si>
  <si>
    <t>59,84</t>
  </si>
  <si>
    <t>91,36</t>
  </si>
  <si>
    <t>3,97</t>
  </si>
  <si>
    <t>36,07</t>
  </si>
  <si>
    <t>6,33</t>
  </si>
  <si>
    <t>23,75</t>
  </si>
  <si>
    <t>220,1</t>
  </si>
  <si>
    <t>245,1</t>
  </si>
  <si>
    <t>13,21</t>
  </si>
  <si>
    <t>615,6</t>
  </si>
  <si>
    <t>76,95</t>
  </si>
  <si>
    <t>3,98</t>
  </si>
  <si>
    <t>41,57</t>
  </si>
  <si>
    <t>12,19</t>
  </si>
  <si>
    <t>31,41</t>
  </si>
  <si>
    <t>311,5</t>
  </si>
  <si>
    <t>354,0</t>
  </si>
  <si>
    <t>6,78</t>
  </si>
  <si>
    <t>17,59</t>
  </si>
  <si>
    <t>889,2</t>
  </si>
  <si>
    <t>111,2</t>
  </si>
  <si>
    <t>170,0</t>
  </si>
  <si>
    <t>4,05</t>
  </si>
  <si>
    <t>51,57</t>
  </si>
  <si>
    <t>31,24</t>
  </si>
  <si>
    <t>47,94</t>
  </si>
  <si>
    <t>566,5</t>
  </si>
  <si>
    <t>674,6</t>
  </si>
  <si>
    <t>7,25</t>
  </si>
  <si>
    <t>211,9</t>
  </si>
  <si>
    <t>325,5</t>
  </si>
  <si>
    <t>4,26</t>
  </si>
  <si>
    <t>77,57</t>
  </si>
  <si>
    <t>162,4</t>
  </si>
  <si>
    <t>108,1</t>
  </si>
  <si>
    <t>235,6</t>
  </si>
  <si>
    <t>258,2</t>
  </si>
  <si>
    <t>7,34</t>
  </si>
  <si>
    <t>12,16</t>
  </si>
  <si>
    <t>730,0</t>
  </si>
  <si>
    <t>81,11</t>
  </si>
  <si>
    <t>123,6</t>
  </si>
  <si>
    <t>4,47</t>
  </si>
  <si>
    <t>37,57</t>
  </si>
  <si>
    <t>8,33</t>
  </si>
  <si>
    <t>46,36</t>
  </si>
  <si>
    <t>293,6</t>
  </si>
  <si>
    <t>324,9</t>
  </si>
  <si>
    <t>14,47</t>
  </si>
  <si>
    <t>924,6</t>
  </si>
  <si>
    <t>1466,3</t>
  </si>
  <si>
    <t>1427,4</t>
  </si>
  <si>
    <t>307,4</t>
  </si>
  <si>
    <t>355,0</t>
  </si>
  <si>
    <t>71,6</t>
  </si>
  <si>
    <t>1,678</t>
  </si>
  <si>
    <t>83,1</t>
  </si>
  <si>
    <t>28,37</t>
  </si>
  <si>
    <t>216,3</t>
  </si>
  <si>
    <t>11,95</t>
  </si>
  <si>
    <t>563,0</t>
  </si>
  <si>
    <t>75,07</t>
  </si>
  <si>
    <t>36,37</t>
  </si>
  <si>
    <t>27,56</t>
  </si>
  <si>
    <t>330,9</t>
  </si>
  <si>
    <t>370,3</t>
  </si>
  <si>
    <t>16,61</t>
  </si>
  <si>
    <t>983,8</t>
  </si>
  <si>
    <t>44,73</t>
  </si>
  <si>
    <t>21,34</t>
  </si>
  <si>
    <t>66,07</t>
  </si>
  <si>
    <t>155,9</t>
  </si>
  <si>
    <t>175,4</t>
  </si>
  <si>
    <t>10,26</t>
  </si>
  <si>
    <t>35,46</t>
  </si>
  <si>
    <t>27,87</t>
  </si>
  <si>
    <t>3,32</t>
  </si>
  <si>
    <t>205,1</t>
  </si>
  <si>
    <t>41,64</t>
  </si>
  <si>
    <t>471,6</t>
  </si>
  <si>
    <t>525,5</t>
  </si>
  <si>
    <t>19,61</t>
  </si>
  <si>
    <t>160,2</t>
  </si>
  <si>
    <t>47,23</t>
  </si>
  <si>
    <t>30,16</t>
  </si>
  <si>
    <t>141,4</t>
  </si>
  <si>
    <t>498,2</t>
  </si>
  <si>
    <t>27,13</t>
  </si>
  <si>
    <t>166,8</t>
  </si>
  <si>
    <t>257,3</t>
  </si>
  <si>
    <t>51,23</t>
  </si>
  <si>
    <t>43,59</t>
  </si>
  <si>
    <t>278,2</t>
  </si>
  <si>
    <t>63,19</t>
  </si>
  <si>
    <t>30,37</t>
  </si>
  <si>
    <t>36,61</t>
  </si>
  <si>
    <t>317,2</t>
  </si>
  <si>
    <t>358,1</t>
  </si>
  <si>
    <t>293,5</t>
  </si>
  <si>
    <t>46,96</t>
  </si>
  <si>
    <t>33,37</t>
  </si>
  <si>
    <t>42,54</t>
  </si>
  <si>
    <t>713,3</t>
  </si>
  <si>
    <t>198,9</t>
  </si>
  <si>
    <t>9,6</t>
  </si>
  <si>
    <t>1/2 HE 400 M</t>
  </si>
  <si>
    <t>216,0</t>
  </si>
  <si>
    <t>307,0</t>
  </si>
  <si>
    <t>287,9</t>
  </si>
  <si>
    <t>11,6</t>
  </si>
  <si>
    <t>245,6</t>
  </si>
  <si>
    <t>1/2 HE 450 B</t>
  </si>
  <si>
    <t>209,0</t>
  </si>
  <si>
    <t>1/2 HE 450 M</t>
  </si>
  <si>
    <t>229,8</t>
  </si>
  <si>
    <t>292,7</t>
  </si>
  <si>
    <t>317,7</t>
  </si>
  <si>
    <t>1/2 HE 500 A</t>
  </si>
  <si>
    <t>156,0</t>
  </si>
  <si>
    <t>245,0</t>
  </si>
  <si>
    <t>198,8</t>
  </si>
  <si>
    <t>1/2 HE 500 B</t>
  </si>
  <si>
    <t>28,0</t>
  </si>
  <si>
    <t>219,3</t>
  </si>
  <si>
    <t>1/2 HE 500 M</t>
  </si>
  <si>
    <t>233,3</t>
  </si>
  <si>
    <t>262,0</t>
  </si>
  <si>
    <t>297,1</t>
  </si>
  <si>
    <t>252,9</t>
  </si>
  <si>
    <t>322,1</t>
  </si>
  <si>
    <t>15,9</t>
  </si>
  <si>
    <t>1/2 HE 550 A</t>
  </si>
  <si>
    <t>205,9</t>
  </si>
  <si>
    <t>16,3</t>
  </si>
  <si>
    <t>1/2 HE 550 B</t>
  </si>
  <si>
    <t>3,460</t>
  </si>
  <si>
    <t>3,480</t>
  </si>
  <si>
    <t>1414,5</t>
  </si>
  <si>
    <t>471,5</t>
  </si>
  <si>
    <t>3,500</t>
  </si>
  <si>
    <t>1435,5</t>
  </si>
  <si>
    <t>478,5</t>
  </si>
  <si>
    <t>3,520</t>
  </si>
  <si>
    <t>1447,5</t>
  </si>
  <si>
    <t>482,5</t>
  </si>
  <si>
    <t>3,540</t>
  </si>
  <si>
    <t>270,4</t>
  </si>
  <si>
    <t>1351,6</t>
  </si>
  <si>
    <t>308,6</t>
  </si>
  <si>
    <t>1361,6</t>
  </si>
  <si>
    <t>362,2</t>
  </si>
  <si>
    <t>1373,6</t>
  </si>
  <si>
    <t>431,8</t>
  </si>
  <si>
    <t>1389,6</t>
  </si>
  <si>
    <t>1470,1</t>
  </si>
  <si>
    <t>262,5</t>
  </si>
  <si>
    <t>251,6</t>
  </si>
  <si>
    <t>1490,1</t>
  </si>
  <si>
    <t>2,8</t>
  </si>
  <si>
    <t>1500,1</t>
  </si>
  <si>
    <t>322,4</t>
  </si>
  <si>
    <t>1508,1</t>
  </si>
  <si>
    <t>362,1</t>
  </si>
  <si>
    <t>1516,1</t>
  </si>
  <si>
    <t>377,8</t>
  </si>
  <si>
    <t>1418,4</t>
  </si>
  <si>
    <t>419,8</t>
  </si>
  <si>
    <t>1423,4</t>
  </si>
  <si>
    <t>458,3</t>
  </si>
  <si>
    <t>1432,4</t>
  </si>
  <si>
    <t>501,8</t>
  </si>
  <si>
    <t>1440,4</t>
  </si>
  <si>
    <t>550,4</t>
  </si>
  <si>
    <t>1451,4</t>
  </si>
  <si>
    <t>614,4</t>
  </si>
  <si>
    <t>1462,4</t>
  </si>
  <si>
    <t>678,9</t>
  </si>
  <si>
    <t>1474,4</t>
  </si>
  <si>
    <t>737,7</t>
  </si>
  <si>
    <t>1486,4</t>
  </si>
  <si>
    <t>911,0</t>
  </si>
  <si>
    <t>1518,4</t>
  </si>
  <si>
    <t>275,1</t>
  </si>
  <si>
    <t>1482,1</t>
  </si>
  <si>
    <r>
      <t>Poutrelles alvéolaires à ouvertures octogonales</t>
    </r>
    <r>
      <rPr>
        <sz val="10"/>
        <rFont val="Arial"/>
        <family val="2"/>
        <charset val="238"/>
      </rPr>
      <t xml:space="preserve">
Dimensions: Les dimensions des poutrelles cellulaires sont modulables
Exécution des soudures suivant dimensionnement
Etat de surface conforme à EN 10163-3: 2004, classe C, sous-classe 1
</t>
    </r>
  </si>
  <si>
    <r>
      <t>Castellated beams with octagonal openings</t>
    </r>
    <r>
      <rPr>
        <sz val="10"/>
        <rFont val="Arial"/>
        <family val="2"/>
        <charset val="238"/>
      </rPr>
      <t xml:space="preserve">
Dimensions: The dimensions of the castellated beams are variable
Execution of the welds according to design
Surface condition according to EN 10163-3: 2004, class C, subclass 1
</t>
    </r>
  </si>
  <si>
    <t>476,2</t>
  </si>
  <si>
    <t>48,0</t>
  </si>
  <si>
    <t>511,4</t>
  </si>
  <si>
    <t>62,9</t>
  </si>
  <si>
    <t>519,2</t>
  </si>
  <si>
    <t>398,0</t>
  </si>
  <si>
    <t>199,7</t>
  </si>
  <si>
    <r>
      <t>Poutrelles SFB</t>
    </r>
    <r>
      <rPr>
        <sz val="10"/>
        <rFont val="Arial"/>
        <family val="2"/>
        <charset val="238"/>
      </rPr>
      <t xml:space="preserve">
Etat de surface conforme à EN 10163-3: 2004, classe C, sous-classe 1
</t>
    </r>
  </si>
  <si>
    <t>54,49</t>
  </si>
  <si>
    <t>37,32</t>
  </si>
  <si>
    <t>313,6</t>
  </si>
  <si>
    <t>15,05</t>
  </si>
  <si>
    <t>40,21</t>
  </si>
  <si>
    <t>145,5</t>
  </si>
  <si>
    <t>226,9</t>
  </si>
  <si>
    <t>3,86</t>
  </si>
  <si>
    <t>59,69</t>
  </si>
  <si>
    <t>55,76</t>
  </si>
  <si>
    <t>380,3</t>
  </si>
  <si>
    <t>35,78</t>
  </si>
  <si>
    <t>130,1</t>
  </si>
  <si>
    <t>202,1</t>
  </si>
  <si>
    <t>4,00</t>
  </si>
  <si>
    <t>55,60</t>
  </si>
  <si>
    <t>34,79</t>
  </si>
  <si>
    <t>432,2</t>
  </si>
  <si>
    <t>16,55</t>
  </si>
  <si>
    <t>42,69</t>
  </si>
  <si>
    <t>146,4</t>
  </si>
  <si>
    <t>229,0</t>
  </si>
  <si>
    <t>3,95</t>
  </si>
  <si>
    <t>60,20</t>
  </si>
  <si>
    <t>51,08</t>
  </si>
  <si>
    <t>719,2</t>
  </si>
  <si>
    <t>2,552</t>
  </si>
  <si>
    <t>12,96</t>
  </si>
  <si>
    <t>259,6</t>
  </si>
  <si>
    <t>408,5</t>
  </si>
  <si>
    <t>74,60</t>
  </si>
  <si>
    <t>143,5</t>
  </si>
  <si>
    <t>60,30</t>
  </si>
  <si>
    <t>231,6</t>
  </si>
  <si>
    <t>361,5</t>
  </si>
  <si>
    <t>4,55</t>
  </si>
  <si>
    <t>68,52</t>
  </si>
  <si>
    <t>86,53</t>
  </si>
  <si>
    <t>22,35</t>
  </si>
  <si>
    <t>72,34</t>
  </si>
  <si>
    <t>254,1</t>
  </si>
  <si>
    <t>400,5</t>
  </si>
  <si>
    <t>4,45</t>
  </si>
  <si>
    <t>73,62</t>
  </si>
  <si>
    <t>123,2</t>
  </si>
  <si>
    <t>22,52</t>
  </si>
  <si>
    <t>82,69</t>
  </si>
  <si>
    <t>304,2</t>
  </si>
  <si>
    <t>480,5</t>
  </si>
  <si>
    <t>81,22</t>
  </si>
  <si>
    <t>187,5</t>
  </si>
  <si>
    <t>24,60</t>
  </si>
  <si>
    <t>70,14</t>
  </si>
  <si>
    <t>283,3</t>
  </si>
  <si>
    <t>442,1</t>
  </si>
  <si>
    <t>72,92</t>
  </si>
  <si>
    <t>118,8</t>
  </si>
  <si>
    <t>24,30</t>
  </si>
  <si>
    <t>83,78</t>
  </si>
  <si>
    <t>307,9</t>
  </si>
  <si>
    <t>485,6</t>
  </si>
  <si>
    <t>4,66</t>
  </si>
  <si>
    <t>78,12</t>
  </si>
  <si>
    <t>24,52</t>
  </si>
  <si>
    <t>104,4</t>
  </si>
  <si>
    <t>403,6</t>
  </si>
  <si>
    <t>640,1</t>
  </si>
  <si>
    <t>91,12</t>
  </si>
  <si>
    <t>318,1</t>
  </si>
  <si>
    <t>30,26</t>
  </si>
  <si>
    <t>92,90</t>
  </si>
  <si>
    <t>392,8</t>
  </si>
  <si>
    <t>614,1</t>
  </si>
  <si>
    <t>5,44</t>
  </si>
  <si>
    <t>65,42</t>
  </si>
  <si>
    <t>137,1</t>
  </si>
  <si>
    <t>105,4</t>
  </si>
  <si>
    <t>399,2</t>
  </si>
  <si>
    <t>630,8</t>
  </si>
  <si>
    <t>5,31</t>
  </si>
  <si>
    <t>67,12</t>
  </si>
  <si>
    <t>161,5</t>
  </si>
  <si>
    <t>30,49</t>
  </si>
  <si>
    <t>116,4</t>
  </si>
  <si>
    <t>514,9</t>
  </si>
  <si>
    <t>809,9</t>
  </si>
  <si>
    <t>5,57</t>
  </si>
  <si>
    <t>77,52</t>
  </si>
  <si>
    <t>273,6</t>
  </si>
  <si>
    <t>30,95</t>
  </si>
  <si>
    <t>127,3</t>
  </si>
  <si>
    <t>610,1</t>
  </si>
  <si>
    <t>958,8</t>
  </si>
  <si>
    <t>5,71</t>
  </si>
  <si>
    <t>42,3</t>
  </si>
  <si>
    <t>7,5</t>
  </si>
  <si>
    <t>12,2</t>
  </si>
  <si>
    <t>53,8</t>
  </si>
  <si>
    <t>1,051</t>
  </si>
  <si>
    <t>24,88</t>
  </si>
  <si>
    <t>36,5</t>
  </si>
  <si>
    <t>6,1</t>
  </si>
  <si>
    <t>14,4</t>
  </si>
  <si>
    <t>21,6</t>
  </si>
  <si>
    <t>718,8</t>
  </si>
  <si>
    <t>684,8</t>
  </si>
  <si>
    <t>2,534</t>
  </si>
  <si>
    <t>14,58</t>
  </si>
  <si>
    <t>23,39</t>
  </si>
  <si>
    <t>138,0</t>
  </si>
  <si>
    <t>4,29</t>
  </si>
  <si>
    <t>86,32</t>
  </si>
  <si>
    <t>408,9</t>
  </si>
  <si>
    <t>HI = HISTAR®</t>
  </si>
  <si>
    <t>46,5</t>
  </si>
  <si>
    <t>278,6</t>
  </si>
  <si>
    <t>248,6</t>
  </si>
  <si>
    <t>1,156</t>
  </si>
  <si>
    <t>31,65</t>
  </si>
  <si>
    <t>42,2</t>
  </si>
  <si>
    <t>7,1</t>
  </si>
  <si>
    <t>10,7</t>
  </si>
  <si>
    <t>1,160</t>
  </si>
  <si>
    <t>27,46</t>
  </si>
  <si>
    <t>49,3</t>
  </si>
  <si>
    <t>1,174</t>
  </si>
  <si>
    <t>23,81</t>
  </si>
  <si>
    <t>43,0</t>
  </si>
  <si>
    <t>54,7</t>
  </si>
  <si>
    <t>98,4</t>
  </si>
  <si>
    <t>2,80</t>
  </si>
  <si>
    <t>67,6</t>
  </si>
  <si>
    <t>90,4</t>
  </si>
  <si>
    <t>14,20</t>
  </si>
  <si>
    <t>49,95</t>
  </si>
  <si>
    <t>2,90</t>
  </si>
  <si>
    <t>71,8</t>
  </si>
  <si>
    <t>15,00</t>
  </si>
  <si>
    <t>55,55</t>
  </si>
  <si>
    <t>75,4</t>
  </si>
  <si>
    <t>50,2</t>
  </si>
  <si>
    <t>357,6</t>
  </si>
  <si>
    <t>64,0</t>
  </si>
  <si>
    <t>334,6</t>
  </si>
  <si>
    <t>298,6</t>
  </si>
  <si>
    <t>1,351</t>
  </si>
  <si>
    <t>26,91</t>
  </si>
  <si>
    <t>57,1</t>
  </si>
  <si>
    <t>72,7</t>
  </si>
  <si>
    <t>1,353</t>
  </si>
  <si>
    <t>66,0</t>
  </si>
  <si>
    <t>14,7</t>
  </si>
  <si>
    <t>84,1</t>
  </si>
  <si>
    <t>1,367</t>
  </si>
  <si>
    <t>20,69</t>
  </si>
  <si>
    <t>57,4</t>
  </si>
  <si>
    <t>73,1</t>
  </si>
  <si>
    <t>1,464</t>
  </si>
  <si>
    <t>66,3</t>
  </si>
  <si>
    <t>8,6</t>
  </si>
  <si>
    <t>84,5</t>
  </si>
  <si>
    <t>1,467</t>
  </si>
  <si>
    <t>22,12</t>
  </si>
  <si>
    <t>75,7</t>
  </si>
  <si>
    <t>9,7</t>
  </si>
  <si>
    <t>15,5</t>
  </si>
  <si>
    <t>96,4</t>
  </si>
  <si>
    <t>1,481</t>
  </si>
  <si>
    <t>19,57</t>
  </si>
  <si>
    <t>67,2</t>
  </si>
  <si>
    <t>7,6</t>
  </si>
  <si>
    <t>13,1</t>
  </si>
  <si>
    <t>85,6</t>
  </si>
  <si>
    <t>420,8</t>
  </si>
  <si>
    <t>378,8</t>
  </si>
  <si>
    <t>1,603</t>
  </si>
  <si>
    <t>23,87</t>
  </si>
  <si>
    <t>77,6</t>
  </si>
  <si>
    <t>9,4</t>
  </si>
  <si>
    <t>14,6</t>
  </si>
  <si>
    <t>98,8</t>
  </si>
  <si>
    <t>1,605</t>
  </si>
  <si>
    <t>92,4</t>
  </si>
  <si>
    <t>17,6</t>
  </si>
  <si>
    <t>1,622</t>
  </si>
  <si>
    <t>3,3</t>
  </si>
  <si>
    <t>4,2</t>
  </si>
  <si>
    <t>6,38</t>
  </si>
  <si>
    <t>69,6</t>
  </si>
  <si>
    <t>59,6</t>
  </si>
  <si>
    <t>0,325</t>
  </si>
  <si>
    <t>64,90</t>
  </si>
  <si>
    <t>6,0</t>
  </si>
  <si>
    <t>3,8</t>
  </si>
  <si>
    <t>5,2</t>
  </si>
  <si>
    <t>7,64</t>
  </si>
  <si>
    <t>0,328</t>
  </si>
  <si>
    <t>54,64</t>
  </si>
  <si>
    <t>6,9</t>
  </si>
  <si>
    <t>8,78</t>
  </si>
  <si>
    <t>88,6</t>
  </si>
  <si>
    <t>74,6</t>
  </si>
  <si>
    <t>0,397</t>
  </si>
  <si>
    <t>57,57</t>
  </si>
  <si>
    <t>8,1</t>
  </si>
  <si>
    <t>4,1</t>
  </si>
  <si>
    <t>5,7</t>
  </si>
  <si>
    <t>10,3</t>
  </si>
  <si>
    <t>0,400</t>
  </si>
  <si>
    <t>49,33</t>
  </si>
  <si>
    <t>8,7</t>
  </si>
  <si>
    <t>117,6</t>
  </si>
  <si>
    <t>5,1</t>
  </si>
  <si>
    <t>11,0</t>
  </si>
  <si>
    <t>107,4</t>
  </si>
  <si>
    <t>93,4</t>
  </si>
  <si>
    <t>0,472</t>
  </si>
  <si>
    <t>54,47</t>
  </si>
  <si>
    <t>10,4</t>
  </si>
  <si>
    <t>4,4</t>
  </si>
  <si>
    <t>6,3</t>
  </si>
  <si>
    <t>13,2</t>
  </si>
  <si>
    <t>0,475</t>
  </si>
  <si>
    <t>11,21</t>
  </si>
  <si>
    <t>18,75</t>
  </si>
  <si>
    <t>358,0</t>
  </si>
  <si>
    <t>53,03</t>
  </si>
  <si>
    <t>82,34</t>
  </si>
  <si>
    <t>3,02</t>
  </si>
  <si>
    <t>40,47</t>
  </si>
  <si>
    <t>10,30</t>
  </si>
  <si>
    <t>59,51</t>
  </si>
  <si>
    <t>428,9</t>
  </si>
  <si>
    <t>484,0</t>
  </si>
  <si>
    <t>14,1</t>
  </si>
  <si>
    <t>53,3</t>
  </si>
  <si>
    <t>208,9</t>
  </si>
  <si>
    <t>0,906</t>
  </si>
  <si>
    <t>11,23</t>
  </si>
  <si>
    <t>22,14</t>
  </si>
  <si>
    <t>W 920 x 420 x 491</t>
  </si>
  <si>
    <t>W 920 x 420 x 537</t>
  </si>
  <si>
    <t>W 920 x 420 x 588</t>
  </si>
  <si>
    <t>W 920 x 420 x 656</t>
  </si>
  <si>
    <t>W 920 x 420 x 725</t>
  </si>
  <si>
    <t>W 920 x 420 x 787</t>
  </si>
  <si>
    <t>W 920 x 420 x 970</t>
  </si>
  <si>
    <t>172,0</t>
  </si>
  <si>
    <t>440 x 20</t>
  </si>
  <si>
    <t>194,0</t>
  </si>
  <si>
    <t>450 x 10</t>
  </si>
  <si>
    <t>16,1</t>
  </si>
  <si>
    <t>450 x 15</t>
  </si>
  <si>
    <t>209,7</t>
  </si>
  <si>
    <t>267,1</t>
  </si>
  <si>
    <t>227,3</t>
  </si>
  <si>
    <t>450 x 25</t>
  </si>
  <si>
    <t>312,1</t>
  </si>
  <si>
    <t>450 x 30</t>
  </si>
  <si>
    <r>
      <t>r</t>
    </r>
    <r>
      <rPr>
        <vertAlign val="subscript"/>
        <sz val="8"/>
        <rFont val="Arial"/>
        <family val="2"/>
        <charset val="238"/>
      </rPr>
      <t>1</t>
    </r>
  </si>
  <si>
    <r>
      <t>r</t>
    </r>
    <r>
      <rPr>
        <vertAlign val="subscript"/>
        <sz val="8"/>
        <rFont val="Arial"/>
        <family val="2"/>
        <charset val="238"/>
      </rPr>
      <t>2</t>
    </r>
  </si>
  <si>
    <t>h≤300</t>
  </si>
  <si>
    <t>u</t>
  </si>
  <si>
    <t xml:space="preserve"> Inclinaison des ailes 
 Flange slope 
 Flanschneigung </t>
  </si>
  <si>
    <t>h&gt;300</t>
  </si>
  <si>
    <r>
      <t>B-t</t>
    </r>
    <r>
      <rPr>
        <vertAlign val="subscript"/>
        <sz val="8"/>
        <rFont val="Univers (W1)"/>
      </rPr>
      <t>w</t>
    </r>
    <r>
      <rPr>
        <sz val="8"/>
        <rFont val="Univers (W1)"/>
        <family val="2"/>
      </rPr>
      <t>/2</t>
    </r>
  </si>
  <si>
    <t>b/2</t>
  </si>
  <si>
    <t>797,1</t>
  </si>
  <si>
    <t>10,35</t>
  </si>
  <si>
    <t>29,94</t>
  </si>
  <si>
    <t>233,1</t>
  </si>
  <si>
    <t>357,2</t>
  </si>
  <si>
    <t>48,23</t>
  </si>
  <si>
    <t>398,2</t>
  </si>
  <si>
    <t>859,9</t>
  </si>
  <si>
    <t>952,6</t>
  </si>
  <si>
    <t>291,8</t>
  </si>
  <si>
    <t>443,1</t>
  </si>
  <si>
    <t>6,32</t>
  </si>
  <si>
    <t>52,23</t>
  </si>
  <si>
    <t>56,24</t>
  </si>
  <si>
    <t>507,6</t>
  </si>
  <si>
    <t>912,0</t>
  </si>
  <si>
    <t>10,47</t>
  </si>
  <si>
    <t>38,13</t>
  </si>
  <si>
    <t>304,0</t>
  </si>
  <si>
    <t>467,5</t>
  </si>
  <si>
    <t>81,12</t>
  </si>
  <si>
    <t>538,7</t>
  </si>
  <si>
    <t>424,0</t>
  </si>
  <si>
    <t>475,1</t>
  </si>
  <si>
    <t>12,44</t>
  </si>
  <si>
    <t>19,48</t>
  </si>
  <si>
    <t>59,33</t>
  </si>
  <si>
    <t>91,76</t>
  </si>
  <si>
    <t>36,73</t>
  </si>
  <si>
    <t>92,73</t>
  </si>
  <si>
    <t>480,6</t>
  </si>
  <si>
    <t>542,1</t>
  </si>
  <si>
    <t>22,71</t>
  </si>
  <si>
    <t>67,67</t>
  </si>
  <si>
    <t>39,73</t>
  </si>
  <si>
    <t>12,51</t>
  </si>
  <si>
    <t>178,2</t>
  </si>
  <si>
    <t>227,0</t>
  </si>
  <si>
    <t>13,0</t>
  </si>
  <si>
    <t>1/2 HE 550 M</t>
  </si>
  <si>
    <t>237,2</t>
  </si>
  <si>
    <t>286,0</t>
  </si>
  <si>
    <t>302,2</t>
  </si>
  <si>
    <t>327,2</t>
  </si>
  <si>
    <t>500 x 35</t>
  </si>
  <si>
    <t>3,570</t>
  </si>
  <si>
    <t>1480,5</t>
  </si>
  <si>
    <t>493,5</t>
  </si>
  <si>
    <t>3,600</t>
  </si>
  <si>
    <t>1498,5</t>
  </si>
  <si>
    <t>1520,1</t>
  </si>
  <si>
    <t>450,7</t>
  </si>
  <si>
    <t>1536,1</t>
  </si>
  <si>
    <t>2,9</t>
  </si>
  <si>
    <t>534,7</t>
  </si>
  <si>
    <t>1556,1</t>
  </si>
  <si>
    <t>1402,4</t>
  </si>
  <si>
    <t>249,75</t>
  </si>
  <si>
    <t>3,2</t>
  </si>
  <si>
    <t>341,2</t>
  </si>
  <si>
    <t>1406,4</t>
  </si>
  <si>
    <t>362,6</t>
  </si>
  <si>
    <t>1411,4</t>
  </si>
  <si>
    <t>392,3</t>
  </si>
  <si>
    <t>118,5</t>
  </si>
  <si>
    <t>148,5</t>
  </si>
  <si>
    <t>490,5</t>
  </si>
  <si>
    <t>163,5</t>
  </si>
  <si>
    <t>536,4</t>
  </si>
  <si>
    <t>178,8</t>
  </si>
  <si>
    <t>595,5</t>
  </si>
  <si>
    <t>670,5</t>
  </si>
  <si>
    <t>223,5</t>
  </si>
  <si>
    <t>745,5</t>
  </si>
  <si>
    <t>248,5</t>
  </si>
  <si>
    <t>820,5</t>
  </si>
  <si>
    <t>273,5</t>
  </si>
  <si>
    <t>1129,5</t>
  </si>
  <si>
    <t>1/2 HE 280 A</t>
  </si>
  <si>
    <t>80 x 40</t>
  </si>
  <si>
    <t>B</t>
  </si>
  <si>
    <t>63,3</t>
  </si>
  <si>
    <t>162,0</t>
  </si>
  <si>
    <t>280,0</t>
  </si>
  <si>
    <t>8,0</t>
  </si>
  <si>
    <t>1/2 HE 300 A</t>
  </si>
  <si>
    <t>100 x 30</t>
  </si>
  <si>
    <t>67,7</t>
  </si>
  <si>
    <t>161,0</t>
  </si>
  <si>
    <t>86,3</t>
  </si>
  <si>
    <t>7,0</t>
  </si>
  <si>
    <t>1/2 HP 360x109</t>
  </si>
  <si>
    <t>170 x 20</t>
  </si>
  <si>
    <t>81,2</t>
  </si>
  <si>
    <t>103,5</t>
  </si>
  <si>
    <t>170 x 30</t>
  </si>
  <si>
    <t>190,3</t>
  </si>
  <si>
    <t>120,5</t>
  </si>
  <si>
    <t>1/2 HP 360x133</t>
  </si>
  <si>
    <t>92,8</t>
  </si>
  <si>
    <t>180,4</t>
  </si>
  <si>
    <t>373,3</t>
  </si>
  <si>
    <t>118,2</t>
  </si>
  <si>
    <t>11,8</t>
  </si>
  <si>
    <t>106,2</t>
  </si>
  <si>
    <t>1/2 HP 360x152</t>
  </si>
  <si>
    <t>116,1</t>
  </si>
  <si>
    <t>375,5</t>
  </si>
  <si>
    <t>147,9</t>
  </si>
  <si>
    <t>9,0</t>
  </si>
  <si>
    <t>170 x 40</t>
  </si>
  <si>
    <t>129,4</t>
  </si>
  <si>
    <t>164,9</t>
  </si>
  <si>
    <t>1/2 HP 400x122</t>
  </si>
  <si>
    <t>190 x 20</t>
  </si>
  <si>
    <t>1/2 HP 400x140</t>
  </si>
  <si>
    <t>392,0</t>
  </si>
  <si>
    <t>190 x 40</t>
  </si>
  <si>
    <t>1/2 HP 400x158</t>
  </si>
  <si>
    <t>138,7</t>
  </si>
  <si>
    <t>1/2 HP 400x176</t>
  </si>
  <si>
    <t>396,0</t>
  </si>
  <si>
    <t>169,2</t>
  </si>
  <si>
    <t>147,7</t>
  </si>
  <si>
    <t>188,2</t>
  </si>
  <si>
    <t>1/2 HP 400x194</t>
  </si>
  <si>
    <t>141,9</t>
  </si>
  <si>
    <t>730,1</t>
  </si>
  <si>
    <t>100,0</t>
  </si>
  <si>
    <t>16,56</t>
  </si>
  <si>
    <t>66,70</t>
  </si>
  <si>
    <t>808,9</t>
  </si>
  <si>
    <t>70,77</t>
  </si>
  <si>
    <t>174,3</t>
  </si>
  <si>
    <t>17,34</t>
  </si>
  <si>
    <t>53,43</t>
  </si>
  <si>
    <t>950,9</t>
  </si>
  <si>
    <t>10,06</t>
  </si>
  <si>
    <t>72,77</t>
  </si>
  <si>
    <t>16,69</t>
  </si>
  <si>
    <t>79,75</t>
  </si>
  <si>
    <t>985,4</t>
  </si>
  <si>
    <t>9,65</t>
  </si>
  <si>
    <t>79,77</t>
  </si>
  <si>
    <t>352,2</t>
  </si>
  <si>
    <t>1/2 HE 600 A</t>
  </si>
  <si>
    <t>167,4</t>
  </si>
  <si>
    <t>3,630</t>
  </si>
  <si>
    <t>1516,5</t>
  </si>
  <si>
    <t>505,5</t>
  </si>
  <si>
    <t>3,660</t>
  </si>
  <si>
    <t>1564,5</t>
  </si>
  <si>
    <t>3,740</t>
  </si>
  <si>
    <t>3,550</t>
  </si>
  <si>
    <t>3,580</t>
  </si>
  <si>
    <t>3,590</t>
  </si>
  <si>
    <t>3,620</t>
  </si>
  <si>
    <t>3,670</t>
  </si>
  <si>
    <t>108,5</t>
  </si>
  <si>
    <t>355,5</t>
  </si>
  <si>
    <t>320,0</t>
  </si>
  <si>
    <t>220,8</t>
  </si>
  <si>
    <t>1/2 HE 650 B</t>
  </si>
  <si>
    <t>210,5</t>
  </si>
  <si>
    <t>325,0</t>
  </si>
  <si>
    <t>268,2</t>
  </si>
  <si>
    <t>1/2 HE 650 M</t>
  </si>
  <si>
    <t>244,8</t>
  </si>
  <si>
    <t>334,0</t>
  </si>
  <si>
    <t>311,9</t>
  </si>
  <si>
    <t>336,9</t>
  </si>
  <si>
    <t>284,1</t>
  </si>
  <si>
    <t>361,9</t>
  </si>
  <si>
    <t>20,9</t>
  </si>
  <si>
    <t>303,9</t>
  </si>
  <si>
    <t>490 x 35</t>
  </si>
  <si>
    <t>323,2</t>
  </si>
  <si>
    <t>411,7</t>
  </si>
  <si>
    <t>490 x 40</t>
  </si>
  <si>
    <t>342,4</t>
  </si>
  <si>
    <t>436,2</t>
  </si>
  <si>
    <t>W 530 x 315 x 165</t>
  </si>
  <si>
    <t>W 530 x 315 x 182</t>
  </si>
  <si>
    <t>W 530 x 315 x 196</t>
  </si>
  <si>
    <t>W 530 x 315 x 219</t>
  </si>
  <si>
    <t>W 530 x 315 x 248</t>
  </si>
  <si>
    <t>W 530 x 315 x 272</t>
  </si>
  <si>
    <t>W 530 x 315 x 300</t>
  </si>
  <si>
    <t>W 610 x 180 x 82</t>
  </si>
  <si>
    <t>W 610 x 180 x 92</t>
  </si>
  <si>
    <t>W 610 x 230 x 101</t>
  </si>
  <si>
    <t>W 610 x 230 x 113</t>
  </si>
  <si>
    <t>W 610 x 230 x 125</t>
  </si>
  <si>
    <t>W 610 x 230 x 140</t>
  </si>
  <si>
    <t>W 610 x 230 x 153</t>
  </si>
  <si>
    <t>528,6</t>
  </si>
  <si>
    <t>2,486</t>
  </si>
  <si>
    <t>99,29</t>
  </si>
  <si>
    <t>1,748</t>
  </si>
  <si>
    <t>22,42</t>
  </si>
  <si>
    <t>UPN 320*</t>
  </si>
  <si>
    <t>UPN 380*</t>
  </si>
  <si>
    <t>UPN 400*</t>
  </si>
  <si>
    <t>S 380 x 64*</t>
  </si>
  <si>
    <t>S 380 x 74*</t>
  </si>
  <si>
    <t>1,250</t>
  </si>
  <si>
    <t>29,09</t>
  </si>
  <si>
    <t>49,1</t>
  </si>
  <si>
    <t>11,5</t>
  </si>
  <si>
    <t>62,6</t>
  </si>
  <si>
    <t>1,254</t>
  </si>
  <si>
    <t>25,52</t>
  </si>
  <si>
    <t>57,0</t>
  </si>
  <si>
    <t>13,5</t>
  </si>
  <si>
    <t>72,6</t>
  </si>
  <si>
    <t>1,268</t>
  </si>
  <si>
    <t>22,24</t>
  </si>
  <si>
    <t>5,0</t>
  </si>
  <si>
    <r>
      <t>mm</t>
    </r>
    <r>
      <rPr>
        <vertAlign val="superscript"/>
        <sz val="9"/>
        <rFont val="Arial"/>
        <family val="2"/>
      </rPr>
      <t>4</t>
    </r>
    <r>
      <rPr>
        <vertAlign val="superscript"/>
        <sz val="12"/>
        <rFont val="Arial"/>
        <family val="2"/>
      </rPr>
      <t xml:space="preserve"> </t>
    </r>
  </si>
  <si>
    <t>HP 200 x 43®/*</t>
  </si>
  <si>
    <t>HP 200 x 53*</t>
  </si>
  <si>
    <t>HP 250 x 62*</t>
  </si>
  <si>
    <t>HP 250 x 85*</t>
  </si>
  <si>
    <t>HP 310 x 79*</t>
  </si>
  <si>
    <t>HP 310 x 93*</t>
  </si>
  <si>
    <t>HP 310 x 110*</t>
  </si>
  <si>
    <t>HP 310 x 125*</t>
  </si>
  <si>
    <t>W 360 x 410 x 900+</t>
  </si>
  <si>
    <t>W 360 x 410 x 990+</t>
  </si>
  <si>
    <t>W 360 x 410 x 1086+</t>
  </si>
  <si>
    <t>W 1000 x 300 x 314+</t>
  </si>
  <si>
    <t>W 1000 x 300 x 350+</t>
  </si>
  <si>
    <t>W 1000 x 300 x 393+</t>
  </si>
  <si>
    <t>W 1000 x 300 x 415+</t>
  </si>
  <si>
    <t>W 1000 x 300 x 438+</t>
  </si>
  <si>
    <t>45,82</t>
  </si>
  <si>
    <t>10,5</t>
  </si>
  <si>
    <t>137,4</t>
  </si>
  <si>
    <t>5,6</t>
  </si>
  <si>
    <t>13,4</t>
  </si>
  <si>
    <t>126,2</t>
  </si>
  <si>
    <t>112,2</t>
  </si>
  <si>
    <t>0,547</t>
  </si>
  <si>
    <t>52,05</t>
  </si>
  <si>
    <t>12,9</t>
  </si>
  <si>
    <t>16,4</t>
  </si>
  <si>
    <t>12,46</t>
  </si>
  <si>
    <t>25,68</t>
  </si>
  <si>
    <t>603,8</t>
  </si>
  <si>
    <t>0,705</t>
  </si>
  <si>
    <t>33,12</t>
  </si>
  <si>
    <t>18,4</t>
  </si>
  <si>
    <t>4,5</t>
  </si>
  <si>
    <t>0,764</t>
  </si>
  <si>
    <t>41,49</t>
  </si>
  <si>
    <t>22,4</t>
  </si>
  <si>
    <t>8,5</t>
  </si>
  <si>
    <t>28,5</t>
  </si>
  <si>
    <t>0,768</t>
  </si>
  <si>
    <t>34,36</t>
  </si>
  <si>
    <t>25,1</t>
  </si>
  <si>
    <t>6,2</t>
  </si>
  <si>
    <t>9,5</t>
  </si>
  <si>
    <t>32,0</t>
  </si>
  <si>
    <t>0,779</t>
  </si>
  <si>
    <t>31,05</t>
  </si>
  <si>
    <t>22,2</t>
  </si>
  <si>
    <t>7,7</t>
  </si>
  <si>
    <t>28,3</t>
  </si>
  <si>
    <t>201,6</t>
  </si>
  <si>
    <t>177,6</t>
  </si>
  <si>
    <t>0,843</t>
  </si>
  <si>
    <t>38,02</t>
  </si>
  <si>
    <t>26,2</t>
  </si>
  <si>
    <t>9,2</t>
  </si>
  <si>
    <t>33,4</t>
  </si>
  <si>
    <t>0,848</t>
  </si>
  <si>
    <t>32,36</t>
  </si>
  <si>
    <t>29,4</t>
  </si>
  <si>
    <t>6,6</t>
  </si>
  <si>
    <t>10,2</t>
  </si>
  <si>
    <t>37,4</t>
  </si>
  <si>
    <t>0,858</t>
  </si>
  <si>
    <t>29,24</t>
  </si>
  <si>
    <t>64,38</t>
  </si>
  <si>
    <t>16,51</t>
  </si>
  <si>
    <t>18,98</t>
  </si>
  <si>
    <t>3,18</t>
  </si>
  <si>
    <t>3,07</t>
  </si>
  <si>
    <t>6,85</t>
  </si>
  <si>
    <t>2,98</t>
  </si>
  <si>
    <t>4,69</t>
  </si>
  <si>
    <t>1,04</t>
  </si>
  <si>
    <t>17,60</t>
  </si>
  <si>
    <t>0,42</t>
  </si>
  <si>
    <t>0,09</t>
  </si>
  <si>
    <t>80,14</t>
  </si>
  <si>
    <t>20,03</t>
  </si>
  <si>
    <t>23,22</t>
  </si>
  <si>
    <t>3,24</t>
  </si>
  <si>
    <t>3,58</t>
  </si>
  <si>
    <t>8,49</t>
  </si>
  <si>
    <t>3,69</t>
  </si>
  <si>
    <t>5,82</t>
  </si>
  <si>
    <t>1,05</t>
  </si>
  <si>
    <t>0,70</t>
  </si>
  <si>
    <t>0,12</t>
  </si>
  <si>
    <t>141,2</t>
  </si>
  <si>
    <t>28,81</t>
  </si>
  <si>
    <t>IPE O 330+</t>
  </si>
  <si>
    <t>IPE A 360•</t>
  </si>
  <si>
    <t>M 22</t>
  </si>
  <si>
    <t>IPE O 360+</t>
  </si>
  <si>
    <t>IPE A 400•</t>
  </si>
  <si>
    <t>IPE 100*</t>
  </si>
  <si>
    <t>IPE A 120•</t>
  </si>
  <si>
    <t>IPE A 140•</t>
  </si>
  <si>
    <t>IPE A 160•</t>
  </si>
  <si>
    <t>IPE A 180•</t>
  </si>
  <si>
    <t>M 10</t>
  </si>
  <si>
    <t>IPE O 180+</t>
  </si>
  <si>
    <t>IPE A 200•</t>
  </si>
  <si>
    <t>IPE O 200+</t>
  </si>
  <si>
    <t>L 180 x 180 x 18-/+</t>
  </si>
  <si>
    <t>L 180 x 180 x 19+</t>
  </si>
  <si>
    <t>L 180 x 180 x 20+</t>
  </si>
  <si>
    <t>L 200 x 200 x 15+</t>
  </si>
  <si>
    <t>L 200 x 200 x 16-/+</t>
  </si>
  <si>
    <t>L 200 x 200 x 17+</t>
  </si>
  <si>
    <t>L 200 x 200 x 18-/+</t>
  </si>
  <si>
    <t>L 200 x 200 x 19+</t>
  </si>
  <si>
    <t>L 200 x 200 x 20-/+</t>
  </si>
  <si>
    <t>L 200 x 200 x 21+</t>
  </si>
  <si>
    <t>IPE A 550•</t>
  </si>
  <si>
    <t>5,41</t>
  </si>
  <si>
    <t>22,39</t>
  </si>
  <si>
    <t>7,00</t>
  </si>
  <si>
    <t>10,98</t>
  </si>
  <si>
    <t>1,42</t>
  </si>
  <si>
    <t>22,20</t>
  </si>
  <si>
    <t>0,71</t>
  </si>
  <si>
    <t>317,8</t>
  </si>
  <si>
    <t>52,96</t>
  </si>
  <si>
    <t>60,73</t>
  </si>
  <si>
    <t>4,90</t>
  </si>
  <si>
    <t>6,31</t>
  </si>
  <si>
    <t>L 200 x 200 x 22+</t>
  </si>
  <si>
    <t>L 200 x 200 x 23+</t>
  </si>
  <si>
    <t>L 200 x 200 x 24-/+</t>
  </si>
  <si>
    <t>L 200 x 200 x 25+</t>
  </si>
  <si>
    <t>L 200 x 200 x 26+</t>
  </si>
  <si>
    <t>L 250 x 250 x 20+</t>
  </si>
  <si>
    <t>L 250 x 250 x 21+</t>
  </si>
  <si>
    <t>L 110 x 110 x 12*</t>
  </si>
  <si>
    <t>L 120 x 120 x 10-</t>
  </si>
  <si>
    <t>L 120 x 120 x 12-</t>
  </si>
  <si>
    <t>L 130 x 130 x 12-/*</t>
  </si>
  <si>
    <t>L 150 x 150 x 10-/+</t>
  </si>
  <si>
    <t>L 150 x 150 x 12-/+</t>
  </si>
  <si>
    <t>UBP 305 x 305 x 186*</t>
  </si>
  <si>
    <t>UBP 305 x 305 x 223*</t>
  </si>
  <si>
    <t>UBP 356 x 368 x 109*</t>
  </si>
  <si>
    <t>UBP 356 x 368 x 133*</t>
  </si>
  <si>
    <t>UBP 356 x 368 x 152*</t>
  </si>
  <si>
    <t>UC 305 x 305 x 283+</t>
  </si>
  <si>
    <t>UC 356 x 368 x 129+</t>
  </si>
  <si>
    <t>UC 356 x 368 x 153+</t>
  </si>
  <si>
    <t>UC 356 x 368 x 177+</t>
  </si>
  <si>
    <t>UC 356 x 368 x 202+</t>
  </si>
  <si>
    <t>UC 356 x 406 x 235+</t>
  </si>
  <si>
    <t>23,4</t>
  </si>
  <si>
    <t>500 x 10</t>
  </si>
  <si>
    <t>156,3</t>
  </si>
  <si>
    <t>175,9</t>
  </si>
  <si>
    <t>224,1</t>
  </si>
  <si>
    <t>195,5</t>
  </si>
  <si>
    <t>249,1</t>
  </si>
  <si>
    <t>21,4</t>
  </si>
  <si>
    <t>215,2</t>
  </si>
  <si>
    <t>274,1</t>
  </si>
  <si>
    <t>510 x 10</t>
  </si>
  <si>
    <t>340,0</t>
  </si>
  <si>
    <t>354,1</t>
  </si>
  <si>
    <t>510 x 15</t>
  </si>
  <si>
    <t>510 x 20</t>
  </si>
  <si>
    <t>318,0</t>
  </si>
  <si>
    <t>405,1</t>
  </si>
  <si>
    <t>510 x 25</t>
  </si>
  <si>
    <t>338,0</t>
  </si>
  <si>
    <t>430,6</t>
  </si>
  <si>
    <t>510 x 30</t>
  </si>
  <si>
    <t>456,1</t>
  </si>
  <si>
    <t>510 x 35</t>
  </si>
  <si>
    <t>378,0</t>
  </si>
  <si>
    <t>481,6</t>
  </si>
  <si>
    <t>510 x 40</t>
  </si>
  <si>
    <t>398,1</t>
  </si>
  <si>
    <t>211,3</t>
  </si>
  <si>
    <t>185,5</t>
  </si>
  <si>
    <t>236,3</t>
  </si>
  <si>
    <t>205,2</t>
  </si>
  <si>
    <t>261,3</t>
  </si>
  <si>
    <t>390,0</t>
  </si>
  <si>
    <t>116,0</t>
  </si>
  <si>
    <t>W 840 x 295 x 210+</t>
  </si>
  <si>
    <t>W 840 x 295 x 226+</t>
  </si>
  <si>
    <t>(metric)</t>
  </si>
  <si>
    <t>(Imperial)</t>
  </si>
  <si>
    <t>S 75 x 8.5*</t>
  </si>
  <si>
    <t>S 75 x 11.2*</t>
  </si>
  <si>
    <t>HP 220 x 57+/*</t>
  </si>
  <si>
    <t>HP 260 x 75+/*</t>
  </si>
  <si>
    <t>HP 260 x 87+/*</t>
  </si>
  <si>
    <t>HP 305 x 79*</t>
  </si>
  <si>
    <t>HP 305 x 88*</t>
  </si>
  <si>
    <t>HP 305 x 95*</t>
  </si>
  <si>
    <t>HP 305 x 110*</t>
  </si>
  <si>
    <t>HP 305 x 126*</t>
  </si>
  <si>
    <t>HP 305 x 149*</t>
  </si>
  <si>
    <t>HP 305 x 180*</t>
  </si>
  <si>
    <t>HP 305 x 186*</t>
  </si>
  <si>
    <t>HD 400 x 187+</t>
  </si>
  <si>
    <t>HD 400 x 216•/+</t>
  </si>
  <si>
    <t>HD 400 x 237•/+</t>
  </si>
  <si>
    <t>HD 400 x 262•/+</t>
  </si>
  <si>
    <t>HD 400 x 287•/+</t>
  </si>
  <si>
    <t>HD 400 x 314•/+</t>
  </si>
  <si>
    <t>HD 400 x 347•/+</t>
  </si>
  <si>
    <t>HD 400 x 382•/+</t>
  </si>
  <si>
    <t>HD 400 x 421•/+</t>
  </si>
  <si>
    <t>HD 400 x 463•/+</t>
  </si>
  <si>
    <t>HD 400 x 509•/+</t>
  </si>
  <si>
    <t>HD 400 x 551•/+</t>
  </si>
  <si>
    <t>53,23</t>
  </si>
  <si>
    <t>78,7</t>
  </si>
  <si>
    <t>40,3</t>
  </si>
  <si>
    <t>59,1</t>
  </si>
  <si>
    <t>2,38</t>
  </si>
  <si>
    <t>4,58</t>
  </si>
  <si>
    <t>14,9</t>
  </si>
  <si>
    <t>58,55</t>
  </si>
  <si>
    <t>3,04</t>
  </si>
  <si>
    <t>44,0</t>
  </si>
  <si>
    <t>81,6</t>
  </si>
  <si>
    <t>5,11</t>
  </si>
  <si>
    <t>9,55</t>
  </si>
  <si>
    <t>31,6</t>
  </si>
  <si>
    <t>5,95</t>
  </si>
  <si>
    <t>5,32</t>
  </si>
  <si>
    <t>18,53</t>
  </si>
  <si>
    <t>33,8</t>
  </si>
  <si>
    <t>6,01</t>
  </si>
  <si>
    <t>5,33</t>
  </si>
  <si>
    <t>17,36</t>
  </si>
  <si>
    <t>40,1</t>
  </si>
  <si>
    <t>4,37</t>
  </si>
  <si>
    <t>6,17</t>
  </si>
  <si>
    <t>5,37</t>
  </si>
  <si>
    <t>14,63</t>
  </si>
  <si>
    <t>11,31</t>
  </si>
  <si>
    <t>0,625</t>
  </si>
  <si>
    <t>18,46</t>
  </si>
  <si>
    <t>5,67</t>
  </si>
  <si>
    <t>UC 356 x 406 x 287+</t>
  </si>
  <si>
    <t>UC 152 x 152 x 23*</t>
  </si>
  <si>
    <t>UC 152 x 152 x 30*</t>
  </si>
  <si>
    <t>L 76 x 76 x 11.1t/*</t>
  </si>
  <si>
    <t>L 76 x 76 x 12.7t/*</t>
  </si>
  <si>
    <t>L 89 x 89 x 6.4t/*</t>
  </si>
  <si>
    <t>HP 320 x 147</t>
  </si>
  <si>
    <t>HP 320 x 184</t>
  </si>
  <si>
    <t>HP 360 x 84</t>
  </si>
  <si>
    <t>10,53</t>
  </si>
  <si>
    <t>194,3</t>
  </si>
  <si>
    <t>220,6</t>
  </si>
  <si>
    <t>8,26</t>
  </si>
  <si>
    <t>14,00</t>
  </si>
  <si>
    <t>142,4</t>
  </si>
  <si>
    <t>62,00</t>
  </si>
  <si>
    <t>62,78</t>
  </si>
  <si>
    <t>20,43</t>
  </si>
  <si>
    <t>59,87</t>
  </si>
  <si>
    <t>214,2</t>
  </si>
  <si>
    <t>335,9</t>
  </si>
  <si>
    <t>4,31</t>
  </si>
  <si>
    <t>66,80</t>
  </si>
  <si>
    <t>13,55</t>
  </si>
  <si>
    <t>171,4</t>
  </si>
  <si>
    <t>31,17</t>
  </si>
  <si>
    <t>48,49</t>
  </si>
  <si>
    <t>2,46</t>
  </si>
  <si>
    <t>34,46</t>
  </si>
  <si>
    <t>5,69</t>
  </si>
  <si>
    <t>18,71</t>
  </si>
  <si>
    <t>252,0</t>
  </si>
  <si>
    <t>285,4</t>
  </si>
  <si>
    <t>9,11</t>
  </si>
  <si>
    <t>15,88</t>
  </si>
  <si>
    <t>204,9</t>
  </si>
  <si>
    <t>37,25</t>
  </si>
  <si>
    <t>58,11</t>
  </si>
  <si>
    <t>2,48</t>
  </si>
  <si>
    <t>38,36</t>
  </si>
  <si>
    <t>9,07</t>
  </si>
  <si>
    <t>22,67</t>
  </si>
  <si>
    <t>282,3</t>
  </si>
  <si>
    <t>321,1</t>
  </si>
  <si>
    <t>9,16</t>
  </si>
  <si>
    <t>239,8</t>
  </si>
  <si>
    <t>42,83</t>
  </si>
  <si>
    <t>66,91</t>
  </si>
  <si>
    <t>2,53</t>
  </si>
  <si>
    <t>41,06</t>
  </si>
  <si>
    <t>12,27</t>
  </si>
  <si>
    <t>26,79</t>
  </si>
  <si>
    <t>EN 10025-2: 2004</t>
  </si>
  <si>
    <t>EN 10025-4: 2004</t>
  </si>
  <si>
    <t>8,3</t>
  </si>
  <si>
    <t>33,3</t>
  </si>
  <si>
    <t>220,4</t>
  </si>
  <si>
    <t>190,4</t>
  </si>
  <si>
    <t>0,918</t>
  </si>
  <si>
    <t>35,10</t>
  </si>
  <si>
    <t>30,7</t>
  </si>
  <si>
    <t>9,8</t>
  </si>
  <si>
    <t>39,1</t>
  </si>
  <si>
    <t>0,922</t>
  </si>
  <si>
    <t>30,02</t>
  </si>
  <si>
    <t>34,3</t>
  </si>
  <si>
    <t>10,8</t>
  </si>
  <si>
    <t>43,7</t>
  </si>
  <si>
    <t>0,932</t>
  </si>
  <si>
    <t>27,17</t>
  </si>
  <si>
    <t>5,5</t>
  </si>
  <si>
    <t>39,2</t>
  </si>
  <si>
    <t>249,6</t>
  </si>
  <si>
    <t>219,6</t>
  </si>
  <si>
    <t>1,037</t>
  </si>
  <si>
    <t>33,75</t>
  </si>
  <si>
    <t>36,1</t>
  </si>
  <si>
    <t>45,9</t>
  </si>
  <si>
    <t>1,041</t>
  </si>
  <si>
    <t>28,86</t>
  </si>
  <si>
    <t>22,50</t>
  </si>
  <si>
    <t>58,10</t>
  </si>
  <si>
    <t>0,99</t>
  </si>
  <si>
    <t>21,62</t>
  </si>
  <si>
    <t>69,55</t>
  </si>
  <si>
    <t>1,14</t>
  </si>
  <si>
    <t>20,84</t>
  </si>
  <si>
    <t>82,37</t>
  </si>
  <si>
    <t>19,13</t>
  </si>
  <si>
    <t>75,1</t>
  </si>
  <si>
    <t>19,71</t>
  </si>
  <si>
    <t>4,34</t>
  </si>
  <si>
    <t>3,78</t>
  </si>
  <si>
    <t>40,51</t>
  </si>
  <si>
    <t>48,7</t>
  </si>
  <si>
    <t>75,09</t>
  </si>
  <si>
    <t>89,1</t>
  </si>
  <si>
    <t>64,7</t>
  </si>
  <si>
    <t>5,21</t>
  </si>
  <si>
    <t>63,7</t>
  </si>
  <si>
    <t>12,75</t>
  </si>
  <si>
    <t>4,14</t>
  </si>
  <si>
    <t>70,9</t>
  </si>
  <si>
    <t>191,7</t>
  </si>
  <si>
    <t>26,3</t>
  </si>
  <si>
    <t>2,00</t>
  </si>
  <si>
    <r>
      <t>Amerikanische Standardträger</t>
    </r>
    <r>
      <rPr>
        <sz val="10"/>
        <color indexed="8"/>
        <rFont val="Arial"/>
        <family val="2"/>
        <charset val="238"/>
      </rPr>
      <t xml:space="preserve">
Abmessungen: ASTM A6 - 05
Toleranzen: ASTM A6 - 05
Flanschneigung: 1/6</t>
    </r>
  </si>
  <si>
    <r>
      <t>Britische U-Profile mit parallelen Flanschen</t>
    </r>
    <r>
      <rPr>
        <sz val="10"/>
        <color indexed="8"/>
        <rFont val="Arial"/>
        <family val="2"/>
        <charset val="238"/>
      </rPr>
      <t xml:space="preserve">
Abmessungen: BS 4-1: 1993
Toleranzen: EN 10279: 2000
Oberflächenbeschaffenheit gemäß EN 10163-3: 2004, Klasse C, Untergruppe 1</t>
    </r>
  </si>
  <si>
    <t>13,00</t>
  </si>
  <si>
    <t>37,47</t>
  </si>
  <si>
    <t>18,80</t>
  </si>
  <si>
    <t>0,49</t>
  </si>
  <si>
    <t>22,77</t>
  </si>
  <si>
    <t>32,38</t>
  </si>
  <si>
    <t>30,41</t>
  </si>
  <si>
    <t>23,54</t>
  </si>
  <si>
    <t>27,5</t>
  </si>
  <si>
    <t>3,40</t>
  </si>
  <si>
    <t>23,3</t>
  </si>
  <si>
    <t>29,7</t>
  </si>
  <si>
    <t>3,44</t>
  </si>
  <si>
    <t>4,28</t>
  </si>
  <si>
    <t>4,97</t>
  </si>
  <si>
    <t>30,0</t>
  </si>
  <si>
    <t>9,19</t>
  </si>
  <si>
    <t>5,15</t>
  </si>
  <si>
    <t>0,508</t>
  </si>
  <si>
    <t>72,25</t>
  </si>
  <si>
    <t>12,58</t>
  </si>
  <si>
    <t>114,8</t>
  </si>
  <si>
    <t>29,72</t>
  </si>
  <si>
    <t>1,56</t>
  </si>
  <si>
    <t>-42,53</t>
  </si>
  <si>
    <t>87,50</t>
  </si>
  <si>
    <t>2,41</t>
  </si>
  <si>
    <t>12,90</t>
  </si>
  <si>
    <t>47,66</t>
  </si>
  <si>
    <t>370,6</t>
  </si>
  <si>
    <t>572,1</t>
  </si>
  <si>
    <t>67,60</t>
  </si>
  <si>
    <t>99,04</t>
  </si>
  <si>
    <t>54,84</t>
  </si>
  <si>
    <t>438,2</t>
  </si>
  <si>
    <t>677,3</t>
  </si>
  <si>
    <t>73,60</t>
  </si>
  <si>
    <t>142,3</t>
  </si>
  <si>
    <t>507,5</t>
  </si>
  <si>
    <t>785,5</t>
  </si>
  <si>
    <t>7,23</t>
  </si>
  <si>
    <t>79,60</t>
  </si>
  <si>
    <t>198,5</t>
  </si>
  <si>
    <t>13,22</t>
  </si>
  <si>
    <t>76,86</t>
  </si>
  <si>
    <t>651,3</t>
  </si>
  <si>
    <t>91,60</t>
  </si>
  <si>
    <t>357,1</t>
  </si>
  <si>
    <t>13,44</t>
  </si>
  <si>
    <t>95,76</t>
  </si>
  <si>
    <t>841,2</t>
  </si>
  <si>
    <t>662,0</t>
  </si>
  <si>
    <t>449,2</t>
  </si>
  <si>
    <r>
      <t>American standard channels</t>
    </r>
    <r>
      <rPr>
        <sz val="10"/>
        <color indexed="8"/>
        <rFont val="Arial"/>
        <family val="2"/>
        <charset val="238"/>
      </rPr>
      <t xml:space="preserve">
Flange slope: approx. 16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/</t>
    </r>
    <r>
      <rPr>
        <vertAlign val="subscript"/>
        <sz val="10"/>
        <color indexed="8"/>
        <rFont val="Arial"/>
        <family val="2"/>
        <charset val="238"/>
      </rPr>
      <t>3</t>
    </r>
    <r>
      <rPr>
        <sz val="10"/>
        <color indexed="8"/>
        <rFont val="Arial"/>
        <family val="2"/>
        <charset val="238"/>
      </rPr>
      <t xml:space="preserve"> %
Dimensions: ASTM A6 - 05
Tolerances: ASTM A6 - 05
</t>
    </r>
  </si>
  <si>
    <r>
      <t>Amerikanische U-Stahl-Normalprofile</t>
    </r>
    <r>
      <rPr>
        <sz val="10"/>
        <color indexed="8"/>
        <rFont val="Arial"/>
        <family val="2"/>
        <charset val="238"/>
      </rPr>
      <t xml:space="preserve">
Flanschneigung: ca. 16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/</t>
    </r>
    <r>
      <rPr>
        <vertAlign val="subscript"/>
        <sz val="10"/>
        <color indexed="8"/>
        <rFont val="Arial"/>
        <family val="2"/>
        <charset val="238"/>
      </rPr>
      <t>3</t>
    </r>
    <r>
      <rPr>
        <sz val="10"/>
        <color indexed="8"/>
        <rFont val="Arial"/>
        <family val="2"/>
        <charset val="238"/>
      </rPr>
      <t xml:space="preserve"> %
Abmessungen: ASTM A6 - 05
Toleranzen: ASTM A6 - 05</t>
    </r>
  </si>
  <si>
    <t>pure</t>
  </si>
  <si>
    <t>ibs/ft</t>
  </si>
  <si>
    <r>
      <t>Amerikanische U-Stahl-Profile</t>
    </r>
    <r>
      <rPr>
        <sz val="10"/>
        <color indexed="8"/>
        <rFont val="Arial"/>
        <family val="2"/>
        <charset val="238"/>
      </rPr>
      <t xml:space="preserve">
Abmessungen: ASTM A6 - 05
Toleranzen: ASTM A6 - 05</t>
    </r>
  </si>
  <si>
    <r>
      <t>Cornières américaines à ailes égales</t>
    </r>
    <r>
      <rPr>
        <sz val="10"/>
        <color indexed="8"/>
        <rFont val="Arial"/>
        <family val="2"/>
      </rPr>
      <t xml:space="preserve">
Dimensions: ASTM A6 - 05
Tolérances: ASTM A6 - 05
</t>
    </r>
  </si>
  <si>
    <t>0,63</t>
  </si>
  <si>
    <t>26,39</t>
  </si>
  <si>
    <t>30,62</t>
  </si>
  <si>
    <t>33,79</t>
  </si>
  <si>
    <t>30,28</t>
  </si>
  <si>
    <t>37,60</t>
  </si>
  <si>
    <t>0,73</t>
  </si>
  <si>
    <t>24,77</t>
  </si>
  <si>
    <t>228,6</t>
  </si>
  <si>
    <t>28,21</t>
  </si>
  <si>
    <t>41,43</t>
  </si>
  <si>
    <t>0,78</t>
  </si>
  <si>
    <t>35,94</t>
  </si>
  <si>
    <t>27,77</t>
  </si>
  <si>
    <t>45,35</t>
  </si>
  <si>
    <t>0,83</t>
  </si>
  <si>
    <t>12,85</t>
  </si>
  <si>
    <t>53,00</t>
  </si>
  <si>
    <t>9,690</t>
  </si>
  <si>
    <t>287,1</t>
  </si>
  <si>
    <t>W 10 x 4 x 17</t>
  </si>
  <si>
    <t>W 10 x 4 x 19</t>
  </si>
  <si>
    <t>W 10 x 5.75 x 22</t>
  </si>
  <si>
    <t>W 24 x 12.75 x 229</t>
  </si>
  <si>
    <t>W 460 x 280 x 113+</t>
  </si>
  <si>
    <t>W 460 x 280 x 128+</t>
  </si>
  <si>
    <t>IPE A 220•</t>
  </si>
  <si>
    <t>M 12</t>
  </si>
  <si>
    <t>IPE O 220+</t>
  </si>
  <si>
    <t>C 4 x 7.2</t>
  </si>
  <si>
    <t>C 8 x 13.7</t>
  </si>
  <si>
    <t>C 8 x 18.5</t>
  </si>
  <si>
    <r>
      <t>I</t>
    </r>
    <r>
      <rPr>
        <vertAlign val="subscript"/>
        <sz val="8"/>
        <rFont val="Arial"/>
        <family val="2"/>
      </rPr>
      <t>w</t>
    </r>
  </si>
  <si>
    <r>
      <t>mm</t>
    </r>
    <r>
      <rPr>
        <vertAlign val="superscript"/>
        <sz val="8"/>
        <rFont val="Arial"/>
        <family val="2"/>
      </rPr>
      <t>4</t>
    </r>
  </si>
  <si>
    <r>
      <t>mm</t>
    </r>
    <r>
      <rPr>
        <vertAlign val="superscript"/>
        <sz val="8"/>
        <rFont val="Arial"/>
        <family val="2"/>
      </rPr>
      <t>6</t>
    </r>
  </si>
  <si>
    <r>
      <t>x10</t>
    </r>
    <r>
      <rPr>
        <vertAlign val="superscript"/>
        <sz val="8"/>
        <rFont val="Arial"/>
        <family val="2"/>
        <charset val="238"/>
      </rPr>
      <t>2</t>
    </r>
  </si>
  <si>
    <r>
      <t>x10</t>
    </r>
    <r>
      <rPr>
        <vertAlign val="superscript"/>
        <sz val="8"/>
        <rFont val="Arial"/>
        <family val="2"/>
        <charset val="238"/>
      </rPr>
      <t>3</t>
    </r>
  </si>
  <si>
    <r>
      <t>x10</t>
    </r>
    <r>
      <rPr>
        <vertAlign val="superscript"/>
        <sz val="8"/>
        <rFont val="Arial"/>
        <family val="2"/>
        <charset val="238"/>
      </rPr>
      <t>4</t>
    </r>
  </si>
  <si>
    <r>
      <t>x10</t>
    </r>
    <r>
      <rPr>
        <vertAlign val="superscript"/>
        <sz val="8"/>
        <rFont val="Arial"/>
        <family val="2"/>
        <charset val="238"/>
      </rPr>
      <t>9</t>
    </r>
  </si>
  <si>
    <r>
      <t>mm</t>
    </r>
    <r>
      <rPr>
        <vertAlign val="superscript"/>
        <sz val="10"/>
        <rFont val="Arial"/>
        <family val="2"/>
      </rPr>
      <t xml:space="preserve">4 </t>
    </r>
  </si>
  <si>
    <r>
      <t>mm</t>
    </r>
    <r>
      <rPr>
        <vertAlign val="superscript"/>
        <sz val="10"/>
        <rFont val="Arial"/>
        <family val="2"/>
      </rPr>
      <t>3</t>
    </r>
  </si>
  <si>
    <r>
      <t>mm</t>
    </r>
    <r>
      <rPr>
        <vertAlign val="superscript"/>
        <sz val="10"/>
        <rFont val="Arial"/>
        <family val="2"/>
      </rPr>
      <t>4</t>
    </r>
  </si>
  <si>
    <r>
      <t>mm</t>
    </r>
    <r>
      <rPr>
        <vertAlign val="superscript"/>
        <sz val="9"/>
        <color indexed="8"/>
        <rFont val="Arial"/>
        <family val="2"/>
      </rPr>
      <t>4</t>
    </r>
  </si>
  <si>
    <r>
      <t>mm</t>
    </r>
    <r>
      <rPr>
        <vertAlign val="superscript"/>
        <sz val="9"/>
        <color indexed="8"/>
        <rFont val="Arial"/>
        <family val="2"/>
      </rPr>
      <t>6</t>
    </r>
  </si>
  <si>
    <t>IPE O 550+</t>
  </si>
  <si>
    <t>IPE A 600•</t>
  </si>
  <si>
    <t>M 27</t>
  </si>
  <si>
    <t>IPE O 600+</t>
  </si>
  <si>
    <t>IPE 750 x 137*</t>
  </si>
  <si>
    <t>IPE 750 x 173+</t>
  </si>
  <si>
    <t>Base profile</t>
  </si>
  <si>
    <t>Basisprofil</t>
  </si>
  <si>
    <t>UBP 305 x 305 x 110*</t>
  </si>
  <si>
    <t>UBP 305 x 305 x 126*</t>
  </si>
  <si>
    <t>UBP 305 x 305 x 149*</t>
  </si>
  <si>
    <t>W 150 x 150 x 37.1+</t>
  </si>
  <si>
    <t>W 200 x 100 x 15.0+</t>
  </si>
  <si>
    <t>W 310 x 310 x 202+</t>
  </si>
  <si>
    <t>W 310 x 310 x 226+</t>
  </si>
  <si>
    <t>W 310 x 310 x 253+</t>
  </si>
  <si>
    <t xml:space="preserve">Facteurs utilisés en calcul de résistance au feu suivant ENV 1993-1-2
</t>
  </si>
  <si>
    <t xml:space="preserve">Factors used in fire design in accordance with ENV 1993-1-2
</t>
  </si>
  <si>
    <t>Profilfaktoren für die Berechnung des Feuerwiderstandes gemäß ENV 1993-1-2</t>
  </si>
  <si>
    <t>HD 260 x 54,1</t>
  </si>
  <si>
    <t>UC 152 x 152 x 37*</t>
  </si>
  <si>
    <t>S 100 x 11.5*</t>
  </si>
  <si>
    <t>HP 200 x 53+/*</t>
  </si>
  <si>
    <t>UC 203 x 203 x 46+</t>
  </si>
  <si>
    <t>UC 203 x 203 x 52+</t>
  </si>
  <si>
    <t>UC 203 x 203 x 60+</t>
  </si>
  <si>
    <t>HP 360 x 109</t>
  </si>
  <si>
    <t>HP 360 x 133</t>
  </si>
  <si>
    <t>HP 360 x 152</t>
  </si>
  <si>
    <t>28,47</t>
  </si>
  <si>
    <t>44,61</t>
  </si>
  <si>
    <t>2,24</t>
  </si>
  <si>
    <t>36,66</t>
  </si>
  <si>
    <t>6,98</t>
  </si>
  <si>
    <t>12,99</t>
  </si>
  <si>
    <t>218,9</t>
  </si>
  <si>
    <t>249,4</t>
  </si>
  <si>
    <t>8,32</t>
  </si>
  <si>
    <t>15,45</t>
  </si>
  <si>
    <t>168,9</t>
  </si>
  <si>
    <t>33,11</t>
  </si>
  <si>
    <t>51,89</t>
  </si>
  <si>
    <t>2,30</t>
  </si>
  <si>
    <t>39,26</t>
  </si>
  <si>
    <t>9,45</t>
  </si>
  <si>
    <t>15,57</t>
  </si>
  <si>
    <t>213,5</t>
  </si>
  <si>
    <t>240,2</t>
  </si>
  <si>
    <t>9,05</t>
  </si>
  <si>
    <t>HE 700 M</t>
  </si>
  <si>
    <t>HE 800 AA</t>
  </si>
  <si>
    <t>UBP 254 x 254 x 63*</t>
  </si>
  <si>
    <t>UBP 254 x 254 x 71*</t>
  </si>
  <si>
    <t>UBP 254 x 254 x 85*</t>
  </si>
  <si>
    <t>W 360 x 250 x 122</t>
  </si>
  <si>
    <t xml:space="preserve">W 360 x 410 x 1086 </t>
  </si>
  <si>
    <t>W 410 x 260 x 100</t>
  </si>
  <si>
    <t>W 410 x 260 x 114</t>
  </si>
  <si>
    <t>W 410 x 260 x 132</t>
  </si>
  <si>
    <r>
      <t>British parallel flange channels</t>
    </r>
    <r>
      <rPr>
        <sz val="10"/>
        <color indexed="8"/>
        <rFont val="Arial"/>
        <family val="2"/>
        <charset val="238"/>
      </rPr>
      <t xml:space="preserve">
Dimensions: BS 4-1: 1993
Tolerances: EN 10279: 2000
Surface condition according to EN 10163-3: 2004, class C, subclass 1
</t>
    </r>
  </si>
  <si>
    <r>
      <t>Britische Universalstützen</t>
    </r>
    <r>
      <rPr>
        <sz val="10"/>
        <rFont val="Arial"/>
        <family val="2"/>
        <charset val="238"/>
      </rPr>
      <t xml:space="preserve">
Abmessungen: BS 4-1: 1993
Toleranzen: EN 10034: 1993
Oberflächenbeschaffenheit gemäß EN 10163-3: 2004, Klasse C, Untergruppe 1</t>
    </r>
  </si>
  <si>
    <t>29,25</t>
  </si>
  <si>
    <t>157,6</t>
  </si>
  <si>
    <t>38,26</t>
  </si>
  <si>
    <t>0,900</t>
  </si>
  <si>
    <t>0,910</t>
  </si>
  <si>
    <t>24,66</t>
  </si>
  <si>
    <t>203,6</t>
  </si>
  <si>
    <t>58,73</t>
  </si>
  <si>
    <t>181,2</t>
  </si>
  <si>
    <t>160,8</t>
  </si>
  <si>
    <t>1,190</t>
  </si>
  <si>
    <t>52,0</t>
  </si>
  <si>
    <t>204,3</t>
  </si>
  <si>
    <t>66,28</t>
  </si>
  <si>
    <t>1,200</t>
  </si>
  <si>
    <t>60,0</t>
  </si>
  <si>
    <t>209,6</t>
  </si>
  <si>
    <t>205,8</t>
  </si>
  <si>
    <t>76,37</t>
  </si>
  <si>
    <t>71,0</t>
  </si>
  <si>
    <t>206,4</t>
  </si>
  <si>
    <t>90,43</t>
  </si>
  <si>
    <t>1,220</t>
  </si>
  <si>
    <t>222,2</t>
  </si>
  <si>
    <t>14,38</t>
  </si>
  <si>
    <t>254,6</t>
  </si>
  <si>
    <t>0,79</t>
  </si>
  <si>
    <t>24,71</t>
  </si>
  <si>
    <t>27,6</t>
  </si>
  <si>
    <t>28,85</t>
  </si>
  <si>
    <t>44,38</t>
  </si>
  <si>
    <t>24,51</t>
  </si>
  <si>
    <t>52,73</t>
  </si>
  <si>
    <t>22,51</t>
  </si>
  <si>
    <t>58,00</t>
  </si>
  <si>
    <t>21,29</t>
  </si>
  <si>
    <t>68,74</t>
  </si>
  <si>
    <t>49,5</t>
  </si>
  <si>
    <t>20,91</t>
  </si>
  <si>
    <t>64,4</t>
  </si>
  <si>
    <t>82,09</t>
  </si>
  <si>
    <t>1,32</t>
  </si>
  <si>
    <t>19,01</t>
  </si>
  <si>
    <t>41,54</t>
  </si>
  <si>
    <t>48,87</t>
  </si>
  <si>
    <t>32,30</t>
  </si>
  <si>
    <t>18,24</t>
  </si>
  <si>
    <t>0,44</t>
  </si>
  <si>
    <t>1,73</t>
  </si>
  <si>
    <t>77,29</t>
  </si>
  <si>
    <t>89,88</t>
  </si>
  <si>
    <t>80,02</t>
  </si>
  <si>
    <t>26,67</t>
  </si>
  <si>
    <t>31,36</t>
  </si>
  <si>
    <t>26,74</t>
  </si>
  <si>
    <t>29,87</t>
  </si>
  <si>
    <t>28,90</t>
  </si>
  <si>
    <t>37,86</t>
  </si>
  <si>
    <t>24,76</t>
  </si>
  <si>
    <t>32,69</t>
  </si>
  <si>
    <t>32,2</t>
  </si>
  <si>
    <t>40,97</t>
  </si>
  <si>
    <t>47,5</t>
  </si>
  <si>
    <r>
      <t xml:space="preserve">ACB – Lochstegträger mit runden Öffnungen        
</t>
    </r>
    <r>
      <rPr>
        <sz val="10"/>
        <rFont val="Arial"/>
        <family val="2"/>
        <charset val="238"/>
      </rPr>
      <t>Abmessungen: Die Abmessungen der Lochstegträger sind variabel. Sie können mittels ACB Software optimiert werden. 
Schweißnahtausführung nach Berechnung
Oberflächenbeschaffenheit gemäß EN 10163-3: 2004, Klasse C, Untergruppe 1</t>
    </r>
  </si>
  <si>
    <t>mm x mm</t>
  </si>
  <si>
    <t>type</t>
  </si>
  <si>
    <t>Typ</t>
  </si>
  <si>
    <r>
      <t>Fers U normaux américains</t>
    </r>
    <r>
      <rPr>
        <sz val="10"/>
        <color indexed="8"/>
        <rFont val="Arial"/>
        <family val="2"/>
        <charset val="238"/>
      </rPr>
      <t xml:space="preserve">
Inclinaison des ailes: environ 16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/</t>
    </r>
    <r>
      <rPr>
        <vertAlign val="subscript"/>
        <sz val="10"/>
        <color indexed="8"/>
        <rFont val="Arial"/>
        <family val="2"/>
        <charset val="238"/>
      </rPr>
      <t>3</t>
    </r>
    <r>
      <rPr>
        <sz val="10"/>
        <color indexed="8"/>
        <rFont val="Arial"/>
        <family val="2"/>
        <charset val="238"/>
      </rPr>
      <t xml:space="preserve">%
Dimensions: ASTM A6 - 05
Tolérances: ASTM A6 - 05
</t>
    </r>
  </si>
  <si>
    <r>
      <t>Fers U britanniques à ailes inclinées</t>
    </r>
    <r>
      <rPr>
        <sz val="10"/>
        <rFont val="Arial"/>
        <family val="2"/>
        <charset val="238"/>
      </rPr>
      <t xml:space="preserve">
Dimensions: BS 4-1: 1993
Tolérances: EN 10279: 2000
Etat de surface conforme à EN 10163-3: 2004, classe C, sous-classe 1
</t>
    </r>
  </si>
  <si>
    <r>
      <t>British channels with taper flanges</t>
    </r>
    <r>
      <rPr>
        <sz val="10"/>
        <rFont val="Arial"/>
        <family val="2"/>
        <charset val="238"/>
      </rPr>
      <t xml:space="preserve">
Dimensions: BS 4-1: 1993
Tolerances: EN 10279: 2000
Surface condition according to EN 10163-3: 2004, class C, subclass 1
</t>
    </r>
  </si>
  <si>
    <t>38,2</t>
  </si>
  <si>
    <t>8,62</t>
  </si>
  <si>
    <t>0,29</t>
  </si>
  <si>
    <t>42,52</t>
  </si>
  <si>
    <t>50,8</t>
  </si>
  <si>
    <t>13,16</t>
  </si>
  <si>
    <t>37,33</t>
  </si>
  <si>
    <t>63,5</t>
  </si>
  <si>
    <t>80,5</t>
  </si>
  <si>
    <t>0,619</t>
  </si>
  <si>
    <t>48,70</t>
  </si>
  <si>
    <t>15,8</t>
  </si>
  <si>
    <t>7,4</t>
  </si>
  <si>
    <t>20,1</t>
  </si>
  <si>
    <t>0,623</t>
  </si>
  <si>
    <t>39,47</t>
  </si>
  <si>
    <t>15,4</t>
  </si>
  <si>
    <t>HE 160 AA•</t>
  </si>
  <si>
    <t>HE 180 AA•</t>
  </si>
  <si>
    <t>HE 200 AA•</t>
  </si>
  <si>
    <t>HE 220 AA•</t>
  </si>
  <si>
    <t>U 60 x 30</t>
  </si>
  <si>
    <t>CH 152 x 76 x 18*</t>
  </si>
  <si>
    <t>CH 152 x 89 x 24*</t>
  </si>
  <si>
    <t>CH 178 x 76 x 21*</t>
  </si>
  <si>
    <t>CH 178 x 89 x 27*</t>
  </si>
  <si>
    <t>CH 203 x 76 x 24*</t>
  </si>
  <si>
    <t>W 21 x 12.5 x 122</t>
  </si>
  <si>
    <t>W 21 x 12.5 x 132</t>
  </si>
  <si>
    <t>W 21 x 12.5 x 147</t>
  </si>
  <si>
    <t>W 21 x 12.5 x 166</t>
  </si>
  <si>
    <t>W 21 x 12.5 x 182</t>
  </si>
  <si>
    <t>W 21 x 12.5 x 201</t>
  </si>
  <si>
    <t>W 24 x 7 x 55</t>
  </si>
  <si>
    <t>W 24 x 7 x 62</t>
  </si>
  <si>
    <t>W 610 x 230 x 101+</t>
  </si>
  <si>
    <t>W 610 x 230 x 113+</t>
  </si>
  <si>
    <t>HE 650 x 343•</t>
  </si>
  <si>
    <t>HE 650 x 407•</t>
  </si>
  <si>
    <t>HE 700 AA•</t>
  </si>
  <si>
    <t>HE 700 x 352•</t>
  </si>
  <si>
    <t>HE 700 x 418•</t>
  </si>
  <si>
    <t>HE 360 AA•</t>
  </si>
  <si>
    <t>HE 400 AA•</t>
  </si>
  <si>
    <t>HE 450 AA•</t>
  </si>
  <si>
    <t>HE 500 AA•</t>
  </si>
  <si>
    <t>HE 550 AA•</t>
  </si>
  <si>
    <t>HE 240 AA•</t>
  </si>
  <si>
    <t>HE 260 AA•</t>
  </si>
  <si>
    <t>HE 280 AA•</t>
  </si>
  <si>
    <t>HE 300 AA•</t>
  </si>
  <si>
    <t>HE 320 AA•</t>
  </si>
  <si>
    <t>HE 340 AA•</t>
  </si>
  <si>
    <t>W 690 x 250 x 125+</t>
  </si>
  <si>
    <t>W 690 x 250 x 140+</t>
  </si>
  <si>
    <t>W 690 x 250 x 152+</t>
  </si>
  <si>
    <t>W 760 x 265 x 196+</t>
  </si>
  <si>
    <t>W 760 x 265 x 220+</t>
  </si>
  <si>
    <t>W 840 x 295 x 176+</t>
  </si>
  <si>
    <t>W 840 x 295 x 193+</t>
  </si>
  <si>
    <r>
      <t>W</t>
    </r>
    <r>
      <rPr>
        <vertAlign val="subscript"/>
        <sz val="12"/>
        <rFont val="Arial"/>
        <family val="2"/>
      </rPr>
      <t>pl.z'</t>
    </r>
  </si>
  <si>
    <t>poutre de toiture / Roof beam / Dachträger</t>
  </si>
  <si>
    <t>poutre de plancher / Floor beam / Deckenträger</t>
  </si>
  <si>
    <t>A572/A709/A992</t>
  </si>
  <si>
    <t>A913</t>
  </si>
  <si>
    <t>W 100 x 100 x 19.3+/*</t>
  </si>
  <si>
    <t>W 130 x 130 x 23.8+/*</t>
  </si>
  <si>
    <t>W 130 x 130 x 28.1+/*</t>
  </si>
  <si>
    <t>W 150 x 100 x 13.5+/*</t>
  </si>
  <si>
    <t>W 150 x 100 x 18.0+/*</t>
  </si>
  <si>
    <t>W 150 x 100 x 24.0+/*</t>
  </si>
  <si>
    <t>J 76 x 76 x 13*</t>
  </si>
  <si>
    <t>J 76 x 76 x 15*</t>
  </si>
  <si>
    <t>IPE A 500•</t>
  </si>
  <si>
    <t>IPE O 500+</t>
  </si>
  <si>
    <t xml:space="preserve">Poutres ajourées avec ouvertures octogonales /                 Castellated beams with octagonal openings /                      Wabenträger mit achteckigen Öffnungen               </t>
  </si>
  <si>
    <r>
      <t>W</t>
    </r>
    <r>
      <rPr>
        <vertAlign val="subscript"/>
        <sz val="12"/>
        <color indexed="8"/>
        <rFont val="Arial"/>
        <family val="2"/>
      </rPr>
      <t>pl.z'</t>
    </r>
  </si>
  <si>
    <t>W 310 x 310 x 107+</t>
  </si>
  <si>
    <t>W 310 x 310 x 117+</t>
  </si>
  <si>
    <t>W 310 x 310 x 129+</t>
  </si>
  <si>
    <t>W 310 x 310 x 143+</t>
  </si>
  <si>
    <t>W 310 x 310 x 158+</t>
  </si>
  <si>
    <t>W 310 x 310 x 179+</t>
  </si>
  <si>
    <t>W 200 x 100 x 19,3</t>
  </si>
  <si>
    <t>C 180 x 14,6</t>
  </si>
  <si>
    <t>W 200 x 100 x 22,5</t>
  </si>
  <si>
    <t>C 180 x 18,2</t>
  </si>
  <si>
    <t>W 200 x 135 x 21</t>
  </si>
  <si>
    <t>W 360 x 370 x 134</t>
  </si>
  <si>
    <t>C 180 x 22</t>
  </si>
  <si>
    <t>W 360 x 170 x 57.8+</t>
  </si>
  <si>
    <t>W 360 x 200 x 64+</t>
  </si>
  <si>
    <t>W 310 x 310 x 283+</t>
  </si>
  <si>
    <t>W 310 x 310 x 313+</t>
  </si>
  <si>
    <t>W 310 x 310 x 342+</t>
  </si>
  <si>
    <t>W 360 x 130 x 32.9+</t>
  </si>
  <si>
    <t>W 360 x 130 x 39.0+</t>
  </si>
  <si>
    <t>W 360 x 170 x 44+</t>
  </si>
  <si>
    <t>W 360 x 170 x 51+</t>
  </si>
  <si>
    <t>HD 260 x 68,2</t>
  </si>
  <si>
    <t>HD 260 x 93,0</t>
  </si>
  <si>
    <t>HD 320 x 74,2</t>
  </si>
  <si>
    <t>HD 320 x 97,6</t>
  </si>
  <si>
    <t>W 250 x 200 x 49,1</t>
  </si>
  <si>
    <t>W 250 x 200 x 58</t>
  </si>
  <si>
    <t>HP 360 x 174</t>
  </si>
  <si>
    <t>HP 360 x 180</t>
  </si>
  <si>
    <t>HE 650 M</t>
  </si>
  <si>
    <t>HE 700 AA</t>
  </si>
  <si>
    <t>HE 700 A</t>
  </si>
  <si>
    <t>HE 700 B</t>
  </si>
  <si>
    <t>W 360 x 250 x 101</t>
  </si>
  <si>
    <t>W 360 x 250 x 110</t>
  </si>
  <si>
    <t>W 250 x 250 x 115</t>
  </si>
  <si>
    <t>W 410 x 180 x 53</t>
  </si>
  <si>
    <t>W 840 x 295 x 176</t>
  </si>
  <si>
    <t>HP 250 x 62</t>
  </si>
  <si>
    <t>MC 150 x 22,5</t>
  </si>
  <si>
    <t>W 250 x 250 x 131</t>
  </si>
  <si>
    <t>W 410 x 180 x 60</t>
  </si>
  <si>
    <t>W 840 x 295 x 193</t>
  </si>
  <si>
    <t>HP 250 x 85</t>
  </si>
  <si>
    <t>MC 150 x 22,8</t>
  </si>
  <si>
    <t>W 250 x 250 x 149</t>
  </si>
  <si>
    <t>W 410 x 180 x 67</t>
  </si>
  <si>
    <t>57,88</t>
  </si>
  <si>
    <t>87,82</t>
  </si>
  <si>
    <t>606,0</t>
  </si>
  <si>
    <t>37,06</t>
  </si>
  <si>
    <t>347,7</t>
  </si>
  <si>
    <t>531,2</t>
  </si>
  <si>
    <t>7,28</t>
  </si>
  <si>
    <t>51,01</t>
  </si>
  <si>
    <t>51,37</t>
  </si>
  <si>
    <t>104,40</t>
  </si>
  <si>
    <r>
      <t>Fers U britanniques à ailes parallèles</t>
    </r>
    <r>
      <rPr>
        <sz val="10"/>
        <color indexed="8"/>
        <rFont val="Arial"/>
        <family val="2"/>
        <charset val="238"/>
      </rPr>
      <t xml:space="preserve">
Dimensions: BS 4-1: 1993
Tolérances: EN 10279: 2000
Etat de surface conforme à EN 10163-3: 2004, classe C, sous-classe 1
</t>
    </r>
  </si>
  <si>
    <r>
      <t>Poteaux universels britanniques</t>
    </r>
    <r>
      <rPr>
        <sz val="10"/>
        <rFont val="Arial"/>
        <family val="2"/>
        <charset val="238"/>
      </rPr>
      <t xml:space="preserve">
Dimensions: BS 4-1: 1993
Tolérances: EN 10034: 1993
Etat de surface conforme à EN 10163-3: 2004, classe C, sous-classe 1
</t>
    </r>
  </si>
  <si>
    <r>
      <t>British universal columns</t>
    </r>
    <r>
      <rPr>
        <sz val="10"/>
        <rFont val="Arial"/>
        <family val="2"/>
        <charset val="238"/>
      </rPr>
      <t xml:space="preserve">
Dimensions: BS 4-1: 1993
Tolerances: EN 10034: 1993
Surface condition according to EN 10163-3: 2004, class C, subclass 1
</t>
    </r>
  </si>
  <si>
    <t>37,54</t>
  </si>
  <si>
    <t>703,8</t>
  </si>
  <si>
    <t>18,76</t>
  </si>
  <si>
    <t>175,5</t>
  </si>
  <si>
    <t>52,14</t>
  </si>
  <si>
    <t>816,6</t>
  </si>
  <si>
    <t>18,83</t>
  </si>
  <si>
    <t>48,11</t>
  </si>
  <si>
    <t>53,85</t>
  </si>
  <si>
    <t>69,72</t>
  </si>
  <si>
    <t>920,1</t>
  </si>
  <si>
    <t>18,99</t>
  </si>
  <si>
    <t>51,30</t>
  </si>
  <si>
    <t>217,8</t>
  </si>
  <si>
    <t>338,4</t>
  </si>
  <si>
    <t>57,85</t>
  </si>
  <si>
    <t>91,26</t>
  </si>
  <si>
    <t>55,92</t>
  </si>
  <si>
    <t>243,5</t>
  </si>
  <si>
    <t>122,1</t>
  </si>
  <si>
    <t>21,31</t>
  </si>
  <si>
    <t>54,19</t>
  </si>
  <si>
    <t>192,3</t>
  </si>
  <si>
    <t>50,88</t>
  </si>
  <si>
    <t>52,54</t>
  </si>
  <si>
    <t>57,61</t>
  </si>
  <si>
    <t>355,6</t>
  </si>
  <si>
    <t>56,18</t>
  </si>
  <si>
    <t>76,34</t>
  </si>
  <si>
    <t>21,87</t>
  </si>
  <si>
    <t>61,89</t>
  </si>
  <si>
    <t>60,48</t>
  </si>
  <si>
    <t>66,56</t>
  </si>
  <si>
    <t>279,2</t>
  </si>
  <si>
    <t>435,8</t>
  </si>
  <si>
    <t>64,08</t>
  </si>
  <si>
    <t>73,24</t>
  </si>
  <si>
    <t>499,7</t>
  </si>
  <si>
    <t>4,67</t>
  </si>
  <si>
    <t>70,18</t>
  </si>
  <si>
    <t>179,6</t>
  </si>
  <si>
    <t>24,24</t>
  </si>
  <si>
    <t>66,86</t>
  </si>
  <si>
    <t>400,2</t>
  </si>
  <si>
    <t>54,98</t>
  </si>
  <si>
    <t>78,16</t>
  </si>
  <si>
    <t>24,63</t>
  </si>
  <si>
    <t>93,10</t>
  </si>
  <si>
    <t>225,7</t>
  </si>
  <si>
    <t>1,490</t>
  </si>
  <si>
    <t>20,35</t>
  </si>
  <si>
    <t>260,3</t>
  </si>
  <si>
    <t>256,3</t>
  </si>
  <si>
    <t>1,500</t>
  </si>
  <si>
    <t>136,4</t>
  </si>
  <si>
    <t>1,520</t>
  </si>
  <si>
    <t>14,21</t>
  </si>
  <si>
    <t>132,0</t>
  </si>
  <si>
    <t>276,3</t>
  </si>
  <si>
    <t>168,1</t>
  </si>
  <si>
    <t>1,550</t>
  </si>
  <si>
    <t>34,33</t>
  </si>
  <si>
    <t>861,0</t>
  </si>
  <si>
    <t>132,1</t>
  </si>
  <si>
    <t>131,0</t>
  </si>
  <si>
    <t>26,61</t>
  </si>
  <si>
    <t>48,31</t>
  </si>
  <si>
    <t>178,6</t>
  </si>
  <si>
    <t>6,18</t>
  </si>
  <si>
    <t>253,2</t>
  </si>
  <si>
    <r>
      <t>Fers U américains</t>
    </r>
    <r>
      <rPr>
        <sz val="10"/>
        <color indexed="8"/>
        <rFont val="Arial"/>
        <family val="2"/>
        <charset val="238"/>
      </rPr>
      <t xml:space="preserve">
Dimensions: ASTM A6 - 05
Tolérances: ASTM A6 - 05
</t>
    </r>
  </si>
  <si>
    <r>
      <t>American Channels</t>
    </r>
    <r>
      <rPr>
        <sz val="10"/>
        <color indexed="8"/>
        <rFont val="Arial"/>
        <family val="2"/>
        <charset val="238"/>
      </rPr>
      <t xml:space="preserve">
Dimensions: ASTM A6 - 05
Tolerances: ASTM A6 - 05
</t>
    </r>
  </si>
  <si>
    <t>640,7</t>
  </si>
  <si>
    <t>11,91</t>
  </si>
  <si>
    <t>81,72</t>
  </si>
  <si>
    <t>36,84</t>
  </si>
  <si>
    <t>75,70</t>
  </si>
  <si>
    <t>791,3</t>
  </si>
  <si>
    <t>933,4</t>
  </si>
  <si>
    <t>38,03</t>
  </si>
  <si>
    <t>643,0</t>
  </si>
  <si>
    <t>89,18</t>
  </si>
  <si>
    <t>158,2</t>
  </si>
  <si>
    <t>45,66</t>
  </si>
  <si>
    <t>5,86</t>
  </si>
  <si>
    <t>49,03</t>
  </si>
  <si>
    <t>722,5</t>
  </si>
  <si>
    <t>97,90</t>
  </si>
  <si>
    <t>63,00</t>
  </si>
  <si>
    <t>207,8</t>
  </si>
  <si>
    <t>2,62</t>
  </si>
  <si>
    <t>576,4</t>
  </si>
  <si>
    <t>878,4</t>
  </si>
  <si>
    <t>6,69</t>
  </si>
  <si>
    <t>321,5</t>
  </si>
  <si>
    <t>58,86</t>
  </si>
  <si>
    <t>744,3</t>
  </si>
  <si>
    <t>633,8</t>
  </si>
  <si>
    <t>13,42</t>
  </si>
  <si>
    <t>35,62</t>
  </si>
  <si>
    <t>726,1</t>
  </si>
  <si>
    <t>91,80</t>
  </si>
  <si>
    <t>13,57</t>
  </si>
  <si>
    <t>589,4</t>
  </si>
  <si>
    <t>895,4</t>
  </si>
  <si>
    <t>162,3</t>
  </si>
  <si>
    <t>13,72</t>
  </si>
  <si>
    <t>49,81</t>
  </si>
  <si>
    <t>692,1</t>
  </si>
  <si>
    <t>251,1</t>
  </si>
  <si>
    <t>13,87</t>
  </si>
  <si>
    <t>57,32</t>
  </si>
  <si>
    <t>807,8</t>
  </si>
  <si>
    <t>83,6</t>
  </si>
  <si>
    <t>381,6</t>
  </si>
  <si>
    <t>70,45</t>
  </si>
  <si>
    <t>741,2</t>
  </si>
  <si>
    <t>14,49</t>
  </si>
  <si>
    <t>85,85</t>
  </si>
  <si>
    <t>14,79</t>
  </si>
  <si>
    <t>101,5</t>
  </si>
  <si>
    <t>8,27</t>
  </si>
  <si>
    <t>3,170</t>
  </si>
  <si>
    <t>494,0</t>
  </si>
  <si>
    <t>3,190</t>
  </si>
  <si>
    <t>584,0</t>
  </si>
  <si>
    <t>3,240</t>
  </si>
  <si>
    <t>25,74</t>
  </si>
  <si>
    <t>78,78</t>
  </si>
  <si>
    <t>610,7</t>
  </si>
  <si>
    <t>937,3</t>
  </si>
  <si>
    <t>70,53</t>
  </si>
  <si>
    <t>200,4</t>
  </si>
  <si>
    <r>
      <t>t</t>
    </r>
    <r>
      <rPr>
        <vertAlign val="subscript"/>
        <sz val="12"/>
        <rFont val="Arial"/>
        <family val="2"/>
      </rPr>
      <t>w</t>
    </r>
  </si>
  <si>
    <r>
      <t>t</t>
    </r>
    <r>
      <rPr>
        <vertAlign val="subscript"/>
        <sz val="12"/>
        <rFont val="Arial"/>
        <family val="2"/>
      </rPr>
      <t>f</t>
    </r>
  </si>
  <si>
    <t>r</t>
  </si>
  <si>
    <t>A</t>
  </si>
  <si>
    <r>
      <t>h</t>
    </r>
    <r>
      <rPr>
        <vertAlign val="subscript"/>
        <sz val="12"/>
        <rFont val="Arial"/>
        <family val="2"/>
      </rPr>
      <t>i</t>
    </r>
  </si>
  <si>
    <t>d</t>
  </si>
  <si>
    <t>Ø</t>
  </si>
  <si>
    <r>
      <t>p</t>
    </r>
    <r>
      <rPr>
        <vertAlign val="subscript"/>
        <sz val="12"/>
        <rFont val="Arial"/>
        <family val="2"/>
      </rPr>
      <t>min</t>
    </r>
  </si>
  <si>
    <t>W 610 x 230 x 125+</t>
  </si>
  <si>
    <t>W 610 x 230 x 140+</t>
  </si>
  <si>
    <t>W 610 x 230 x 153+</t>
  </si>
  <si>
    <t>W 610 x 325 x 155´/+</t>
  </si>
  <si>
    <t>W 610 x 325 x 285+</t>
  </si>
  <si>
    <t>W 610 x 325 x 341+</t>
  </si>
  <si>
    <t>W 610 x 325 x 415+</t>
  </si>
  <si>
    <t>W 610 x 325 x 455+</t>
  </si>
  <si>
    <t>W 610 x 325 x 498+</t>
  </si>
  <si>
    <t>-</t>
  </si>
  <si>
    <t>M10</t>
  </si>
  <si>
    <t>M12</t>
  </si>
  <si>
    <t>M16</t>
  </si>
  <si>
    <t>M20</t>
  </si>
  <si>
    <t>M22</t>
  </si>
  <si>
    <t>M24</t>
  </si>
  <si>
    <t>M27</t>
  </si>
  <si>
    <t>L 50 x 50 x 4</t>
  </si>
  <si>
    <r>
      <t>p</t>
    </r>
    <r>
      <rPr>
        <vertAlign val="subscript"/>
        <sz val="12"/>
        <rFont val="Arial"/>
        <family val="2"/>
      </rPr>
      <t>max</t>
    </r>
  </si>
  <si>
    <r>
      <t>A</t>
    </r>
    <r>
      <rPr>
        <vertAlign val="subscript"/>
        <sz val="12"/>
        <rFont val="Arial"/>
        <family val="2"/>
      </rPr>
      <t>L</t>
    </r>
  </si>
  <si>
    <r>
      <t>A</t>
    </r>
    <r>
      <rPr>
        <vertAlign val="subscript"/>
        <sz val="12"/>
        <rFont val="Arial"/>
        <family val="2"/>
      </rPr>
      <t>G</t>
    </r>
  </si>
  <si>
    <r>
      <t>I</t>
    </r>
    <r>
      <rPr>
        <vertAlign val="subscript"/>
        <sz val="12"/>
        <rFont val="Arial"/>
        <family val="2"/>
      </rPr>
      <t>y</t>
    </r>
  </si>
  <si>
    <r>
      <t>W</t>
    </r>
    <r>
      <rPr>
        <vertAlign val="subscript"/>
        <sz val="12"/>
        <rFont val="Arial"/>
        <family val="2"/>
      </rPr>
      <t>el.y</t>
    </r>
  </si>
  <si>
    <r>
      <t>i</t>
    </r>
    <r>
      <rPr>
        <vertAlign val="subscript"/>
        <sz val="12"/>
        <rFont val="Arial"/>
        <family val="2"/>
      </rPr>
      <t>y</t>
    </r>
  </si>
  <si>
    <r>
      <t>A</t>
    </r>
    <r>
      <rPr>
        <vertAlign val="subscript"/>
        <sz val="12"/>
        <rFont val="Arial"/>
        <family val="2"/>
      </rPr>
      <t>vz</t>
    </r>
  </si>
  <si>
    <r>
      <t>I</t>
    </r>
    <r>
      <rPr>
        <vertAlign val="subscript"/>
        <sz val="12"/>
        <rFont val="Arial"/>
        <family val="2"/>
      </rPr>
      <t>z</t>
    </r>
  </si>
  <si>
    <r>
      <t xml:space="preserve"> i</t>
    </r>
    <r>
      <rPr>
        <vertAlign val="subscript"/>
        <sz val="12"/>
        <rFont val="Arial"/>
        <family val="2"/>
      </rPr>
      <t>z</t>
    </r>
  </si>
  <si>
    <r>
      <t>s</t>
    </r>
    <r>
      <rPr>
        <vertAlign val="subscript"/>
        <sz val="12"/>
        <rFont val="Arial"/>
        <family val="2"/>
      </rPr>
      <t>s</t>
    </r>
  </si>
  <si>
    <r>
      <t>I</t>
    </r>
    <r>
      <rPr>
        <vertAlign val="subscript"/>
        <sz val="12"/>
        <rFont val="Arial"/>
        <family val="2"/>
      </rPr>
      <t>t</t>
    </r>
  </si>
  <si>
    <t xml:space="preserve">Pure </t>
  </si>
  <si>
    <t>HD 320 x 158</t>
  </si>
  <si>
    <t>HD 320 x 198</t>
  </si>
  <si>
    <t>HD 320 x 245</t>
  </si>
  <si>
    <t>HD 320 x 300</t>
  </si>
  <si>
    <t>HD 360 x 134</t>
  </si>
  <si>
    <t>HD 360 x 147</t>
  </si>
  <si>
    <t>HD 360 x 162</t>
  </si>
  <si>
    <t>W 690 x 250 x 170+</t>
  </si>
  <si>
    <t>Poutres ajourées avec ouvertures hexagonales /         Castellated beams with hexagonal openings / Wabenträger mit sechseckigen Öffnungen</t>
  </si>
  <si>
    <t>W 760 x 265 x 173+</t>
  </si>
  <si>
    <t>W 150 x 150 x 22.5+</t>
  </si>
  <si>
    <t>W 150 x 150 x 29.8+</t>
  </si>
  <si>
    <t>W 27 x 10 x 94</t>
  </si>
  <si>
    <t>W 27 x 10 x 102</t>
  </si>
  <si>
    <t>W 27 x 10 x 114</t>
  </si>
  <si>
    <t>W 27 x 10 x 129</t>
  </si>
  <si>
    <t>W 30 x 10.5 x 99</t>
  </si>
  <si>
    <t>W 30 x 10.5 x 108</t>
  </si>
  <si>
    <t>W 30 x 10.5 x 116</t>
  </si>
  <si>
    <t>W 30 x 10.5 x 124</t>
  </si>
  <si>
    <t>W 12 x 4 x 19</t>
  </si>
  <si>
    <t>W 12 x 6.5 x 26</t>
  </si>
  <si>
    <t>W 12 x 6.5 x 30</t>
  </si>
  <si>
    <t>W 12 x 6.5 x 35</t>
  </si>
  <si>
    <t>W 12 x 12 x 65</t>
  </si>
  <si>
    <t>W 12 x 12 x 72</t>
  </si>
  <si>
    <t>W 12 x 12 x 79</t>
  </si>
  <si>
    <t>W 12 x 12 x 87</t>
  </si>
  <si>
    <t>W 12 x 12 x 96</t>
  </si>
  <si>
    <t>W 150 x 150 x 37,1</t>
  </si>
  <si>
    <t>S 200 x 34</t>
  </si>
  <si>
    <t>C 150 x 15,6</t>
  </si>
  <si>
    <t>W 200 x 100 x 15,0</t>
  </si>
  <si>
    <t>C 150 x 19,3</t>
  </si>
  <si>
    <r>
      <t>W</t>
    </r>
    <r>
      <rPr>
        <vertAlign val="subscript"/>
        <sz val="8"/>
        <rFont val="Arial"/>
        <family val="2"/>
      </rPr>
      <t>el.z</t>
    </r>
  </si>
  <si>
    <t>W 200 x 135 x 26,6</t>
  </si>
  <si>
    <t>W 360 x 370 x 147</t>
  </si>
  <si>
    <t>C 200 x 17,1</t>
  </si>
  <si>
    <t>W 200 x 135 x 31,3</t>
  </si>
  <si>
    <t>W 360 x 370 x 162</t>
  </si>
  <si>
    <t>C 200 x 20,5</t>
  </si>
  <si>
    <t>H 300 x 150 x 5,5 x 8</t>
  </si>
  <si>
    <t>19,63</t>
  </si>
  <si>
    <t>80 x 80+</t>
  </si>
  <si>
    <t>49,6</t>
  </si>
  <si>
    <t>Larges plats</t>
  </si>
  <si>
    <t>Breitflachstahl</t>
  </si>
  <si>
    <t>6,91</t>
  </si>
  <si>
    <t>8,64</t>
  </si>
  <si>
    <t>10,36</t>
  </si>
  <si>
    <t>12,09</t>
  </si>
  <si>
    <t>12,95</t>
  </si>
  <si>
    <t>13,82</t>
  </si>
  <si>
    <t>15,54</t>
  </si>
  <si>
    <t>W 360 x 200 x 72+</t>
  </si>
  <si>
    <t>W 360 x 200 x 79+</t>
  </si>
  <si>
    <t>W 250 x 200 x 67</t>
  </si>
  <si>
    <t>W 310 x 200 x 60</t>
  </si>
  <si>
    <t>W 310 x 200 x 67</t>
  </si>
  <si>
    <t>W 310 x 200 x 74</t>
  </si>
  <si>
    <t>W 310 x 250 x 79</t>
  </si>
  <si>
    <t>W 310 x 250 x 86</t>
  </si>
  <si>
    <t>W 360 x 250 x 91</t>
  </si>
  <si>
    <t>W 360 x 370 x 147+</t>
  </si>
  <si>
    <t>HE 360 B</t>
  </si>
  <si>
    <t>HE 360 M</t>
  </si>
  <si>
    <t>HE 400 AA</t>
  </si>
  <si>
    <t>HE 400 A</t>
  </si>
  <si>
    <t>HE 400 B</t>
  </si>
  <si>
    <t>HE 400 M</t>
  </si>
  <si>
    <t>HE 450 AA</t>
  </si>
  <si>
    <t>HE 450 A</t>
  </si>
  <si>
    <t>MC 230 x 37,8</t>
  </si>
  <si>
    <t>W 460 x 190 x 67</t>
  </si>
  <si>
    <t>MC 250 x 12,5</t>
  </si>
  <si>
    <t>W 460 x 190 x 74</t>
  </si>
  <si>
    <t>MC 250 x 33</t>
  </si>
  <si>
    <t>W 460 x 190 x 82</t>
  </si>
  <si>
    <t>MC 250 x 37</t>
  </si>
  <si>
    <t>W 460 x 190 x 89</t>
  </si>
  <si>
    <t>43,82</t>
  </si>
  <si>
    <t>912,6</t>
  </si>
  <si>
    <t>186,7</t>
  </si>
  <si>
    <t>3,27</t>
  </si>
  <si>
    <t>50,95</t>
  </si>
  <si>
    <t>446,2</t>
  </si>
  <si>
    <t>18,60</t>
  </si>
  <si>
    <t>47,08</t>
  </si>
  <si>
    <t>213,1</t>
  </si>
  <si>
    <t>66,18</t>
  </si>
  <si>
    <t>516,3</t>
  </si>
  <si>
    <t>51,67</t>
  </si>
  <si>
    <t>60,25</t>
  </si>
  <si>
    <t>89,65</t>
  </si>
  <si>
    <t>589,1</t>
  </si>
  <si>
    <t>40,94</t>
  </si>
  <si>
    <t>237,3</t>
  </si>
  <si>
    <t>45,85</t>
  </si>
  <si>
    <t>1,000</t>
  </si>
  <si>
    <t>35,49</t>
  </si>
  <si>
    <t>312,7</t>
  </si>
  <si>
    <t>1,009</t>
  </si>
  <si>
    <t>30,72</t>
  </si>
  <si>
    <t>304,4</t>
  </si>
  <si>
    <t>123,4</t>
  </si>
  <si>
    <t>47,18</t>
  </si>
  <si>
    <t>265,2</t>
  </si>
  <si>
    <t>1,073</t>
  </si>
  <si>
    <t>28,97</t>
  </si>
  <si>
    <t>307,2</t>
  </si>
  <si>
    <t>124,3</t>
  </si>
  <si>
    <t>53,40</t>
  </si>
  <si>
    <t>1,080</t>
  </si>
  <si>
    <t>25,77</t>
  </si>
  <si>
    <t>48,1</t>
  </si>
  <si>
    <t>125,3</t>
  </si>
  <si>
    <t>61,23</t>
  </si>
  <si>
    <t>1,090</t>
  </si>
  <si>
    <t>303,4</t>
  </si>
  <si>
    <t>51,32</t>
  </si>
  <si>
    <t>1,240</t>
  </si>
  <si>
    <t>30,77</t>
  </si>
  <si>
    <t>306,6</t>
  </si>
  <si>
    <t>58,75</t>
  </si>
  <si>
    <t>27,05</t>
  </si>
  <si>
    <t>54,0</t>
  </si>
  <si>
    <t>310,4</t>
  </si>
  <si>
    <t>166,9</t>
  </si>
  <si>
    <t>68,77</t>
  </si>
  <si>
    <t>1,257</t>
  </si>
  <si>
    <t>23,29</t>
  </si>
  <si>
    <t>42,13</t>
  </si>
  <si>
    <t>1,170</t>
  </si>
  <si>
    <t>35,38</t>
  </si>
  <si>
    <t>353,4</t>
  </si>
  <si>
    <t>49,77</t>
  </si>
  <si>
    <t>1,180</t>
  </si>
  <si>
    <t>30,21</t>
  </si>
  <si>
    <t>74,56</t>
  </si>
  <si>
    <t>84,15</t>
  </si>
  <si>
    <t>55,74</t>
  </si>
  <si>
    <t>14,67</t>
  </si>
  <si>
    <t>28,10</t>
  </si>
  <si>
    <t>109,5</t>
  </si>
  <si>
    <t>123,3</t>
  </si>
  <si>
    <t>71,30</t>
  </si>
  <si>
    <t>301,0</t>
  </si>
  <si>
    <t>112,3</t>
  </si>
  <si>
    <t>76,88</t>
  </si>
  <si>
    <t>343,4</t>
  </si>
  <si>
    <t>535,4</t>
  </si>
  <si>
    <t>167,1</t>
  </si>
  <si>
    <t>212,9</t>
  </si>
  <si>
    <t>1,580</t>
  </si>
  <si>
    <t>44,45</t>
  </si>
  <si>
    <t>79,50</t>
  </si>
  <si>
    <t>176,2</t>
  </si>
  <si>
    <t>52,95</t>
  </si>
  <si>
    <t>232,1</t>
  </si>
  <si>
    <t>276,7</t>
  </si>
  <si>
    <t>47,44</t>
  </si>
  <si>
    <r>
      <t>American equal leg angles</t>
    </r>
    <r>
      <rPr>
        <sz val="10"/>
        <color indexed="8"/>
        <rFont val="Arial"/>
        <family val="2"/>
      </rPr>
      <t xml:space="preserve">
Dimensions: ASTM A6 - 05
Tolerances: ASTM A6 - 05
</t>
    </r>
  </si>
  <si>
    <t>85,88</t>
  </si>
  <si>
    <t>13,03</t>
  </si>
  <si>
    <t>196,3</t>
  </si>
  <si>
    <t>33,84</t>
  </si>
  <si>
    <t>62,23</t>
  </si>
  <si>
    <t>11,09</t>
  </si>
  <si>
    <t>5,16</t>
  </si>
  <si>
    <t>291,3</t>
  </si>
  <si>
    <t>313,9</t>
  </si>
  <si>
    <t>97,46</t>
  </si>
  <si>
    <t>16,26</t>
  </si>
  <si>
    <t>181,0</t>
  </si>
  <si>
    <t>34,81</t>
  </si>
  <si>
    <t>64,11</t>
  </si>
  <si>
    <t>11,82</t>
  </si>
  <si>
    <t>305,9</t>
  </si>
  <si>
    <t>18,50</t>
  </si>
  <si>
    <t>334,1</t>
  </si>
  <si>
    <t>54,97</t>
  </si>
  <si>
    <t>19,31</t>
  </si>
  <si>
    <t>25,95</t>
  </si>
  <si>
    <t>327,8</t>
  </si>
  <si>
    <t>19,42</t>
  </si>
  <si>
    <t>61,24</t>
  </si>
  <si>
    <t>11,73</t>
  </si>
  <si>
    <t>19,03</t>
  </si>
  <si>
    <t>4,43</t>
  </si>
  <si>
    <t>424,6</t>
  </si>
  <si>
    <t>56,29</t>
  </si>
  <si>
    <t>20,57</t>
  </si>
  <si>
    <t>481,2</t>
  </si>
  <si>
    <t>567,8</t>
  </si>
  <si>
    <t>11,70</t>
  </si>
  <si>
    <t>28,08</t>
  </si>
  <si>
    <t>403,9</t>
  </si>
  <si>
    <t>63,12</t>
  </si>
  <si>
    <t>31,5</t>
  </si>
  <si>
    <t>54,80</t>
  </si>
  <si>
    <t>548,6</t>
  </si>
  <si>
    <t>9,28</t>
  </si>
  <si>
    <t>299,1</t>
  </si>
  <si>
    <t>456,2</t>
  </si>
  <si>
    <t>65,7</t>
  </si>
  <si>
    <t>138,3</t>
  </si>
  <si>
    <t>897,9</t>
  </si>
  <si>
    <t>992,1</t>
  </si>
  <si>
    <t>11,07</t>
  </si>
  <si>
    <t>25,62</t>
  </si>
  <si>
    <t>465,4</t>
  </si>
  <si>
    <t>51,9</t>
  </si>
  <si>
    <t>57,74</t>
  </si>
  <si>
    <t>562,0</t>
  </si>
  <si>
    <t>379,0</t>
  </si>
  <si>
    <t>575,3</t>
  </si>
  <si>
    <t>6,55</t>
  </si>
  <si>
    <t>716,6</t>
  </si>
  <si>
    <t>11,33</t>
  </si>
  <si>
    <t>38,11</t>
  </si>
  <si>
    <t>458,1</t>
  </si>
  <si>
    <t>697,0</t>
  </si>
  <si>
    <t>173,9</t>
  </si>
  <si>
    <t>897,5</t>
  </si>
  <si>
    <t>46,21</t>
  </si>
  <si>
    <t>437,3</t>
  </si>
  <si>
    <t>847,8</t>
  </si>
  <si>
    <t>799,6</t>
  </si>
  <si>
    <t>3,417</t>
  </si>
  <si>
    <t>9,955</t>
  </si>
  <si>
    <t>388,0</t>
  </si>
  <si>
    <t>3,440</t>
  </si>
  <si>
    <t>8,866</t>
  </si>
  <si>
    <t>222,0</t>
  </si>
  <si>
    <t>970,3</t>
  </si>
  <si>
    <t>3,060</t>
  </si>
  <si>
    <t>249,0</t>
  </si>
  <si>
    <t>3,080</t>
  </si>
  <si>
    <t>272,0</t>
  </si>
  <si>
    <t>990,1</t>
  </si>
  <si>
    <t>3,100</t>
  </si>
  <si>
    <t>314,0</t>
  </si>
  <si>
    <t>35,9</t>
  </si>
  <si>
    <t>9,91</t>
  </si>
  <si>
    <t>349,0</t>
  </si>
  <si>
    <t>1008,1</t>
  </si>
  <si>
    <t>8,980</t>
  </si>
  <si>
    <t>393,0</t>
  </si>
  <si>
    <t>3,140</t>
  </si>
  <si>
    <t>415,0</t>
  </si>
  <si>
    <t>3,150</t>
  </si>
  <si>
    <t>438,0</t>
  </si>
  <si>
    <t>615,7</t>
  </si>
  <si>
    <t>710,7</t>
  </si>
  <si>
    <t>29,90</t>
  </si>
  <si>
    <t>461,0</t>
  </si>
  <si>
    <t>73,59</t>
  </si>
  <si>
    <t>32,18</t>
  </si>
  <si>
    <t>560,5</t>
  </si>
  <si>
    <t>623,1</t>
  </si>
  <si>
    <t>20,09</t>
  </si>
  <si>
    <t>764,4</t>
  </si>
  <si>
    <t>92,65</t>
  </si>
  <si>
    <t>141,7</t>
  </si>
  <si>
    <t>36,83</t>
  </si>
  <si>
    <t>645,7</t>
  </si>
  <si>
    <t>720,0</t>
  </si>
  <si>
    <t>22,53</t>
  </si>
  <si>
    <t>895,7</t>
  </si>
  <si>
    <t>165,5</t>
  </si>
  <si>
    <t>40,73</t>
  </si>
  <si>
    <t>194,4</t>
  </si>
  <si>
    <t>753,6</t>
  </si>
  <si>
    <t>26,56</t>
  </si>
  <si>
    <t>195,6</t>
  </si>
  <si>
    <t>45,73</t>
  </si>
  <si>
    <t>34,90</t>
  </si>
  <si>
    <t>W 6 x 6 x 20</t>
  </si>
  <si>
    <t>W 6 x 6 x 25</t>
  </si>
  <si>
    <t>W 8 x 4 x 10</t>
  </si>
  <si>
    <t>W 8 x 4 x 13</t>
  </si>
  <si>
    <t>C 10 x 20</t>
  </si>
  <si>
    <t>C 10 x 25</t>
  </si>
  <si>
    <t>C 10 x 30</t>
  </si>
  <si>
    <t>C 12 x 20.7</t>
  </si>
  <si>
    <t>C 12 x 25</t>
  </si>
  <si>
    <r>
      <t>z</t>
    </r>
    <r>
      <rPr>
        <vertAlign val="subscript"/>
        <sz val="8"/>
        <color indexed="8"/>
        <rFont val="Arial"/>
        <family val="2"/>
      </rPr>
      <t>s</t>
    </r>
    <r>
      <rPr>
        <sz val="8"/>
        <color indexed="8"/>
        <rFont val="Arial"/>
        <family val="2"/>
      </rPr>
      <t>=y</t>
    </r>
    <r>
      <rPr>
        <vertAlign val="subscript"/>
        <sz val="8"/>
        <color indexed="8"/>
        <rFont val="Arial"/>
        <family val="2"/>
      </rPr>
      <t>s</t>
    </r>
  </si>
  <si>
    <r>
      <t>u</t>
    </r>
    <r>
      <rPr>
        <vertAlign val="subscript"/>
        <sz val="8"/>
        <color indexed="8"/>
        <rFont val="Arial"/>
        <family val="2"/>
      </rPr>
      <t>1</t>
    </r>
  </si>
  <si>
    <r>
      <t>u</t>
    </r>
    <r>
      <rPr>
        <vertAlign val="subscript"/>
        <sz val="8"/>
        <color indexed="8"/>
        <rFont val="Arial"/>
        <family val="2"/>
      </rPr>
      <t>2</t>
    </r>
  </si>
  <si>
    <r>
      <t>I</t>
    </r>
    <r>
      <rPr>
        <vertAlign val="subscript"/>
        <sz val="8"/>
        <color indexed="8"/>
        <rFont val="Arial"/>
        <family val="2"/>
      </rPr>
      <t>y</t>
    </r>
    <r>
      <rPr>
        <sz val="8"/>
        <color indexed="8"/>
        <rFont val="Arial"/>
        <family val="2"/>
      </rPr>
      <t>=I</t>
    </r>
    <r>
      <rPr>
        <vertAlign val="subscript"/>
        <sz val="8"/>
        <color indexed="8"/>
        <rFont val="Arial"/>
        <family val="2"/>
      </rPr>
      <t>z</t>
    </r>
  </si>
  <si>
    <r>
      <t>i</t>
    </r>
    <r>
      <rPr>
        <vertAlign val="subscript"/>
        <sz val="8"/>
        <color indexed="8"/>
        <rFont val="Arial"/>
        <family val="2"/>
      </rPr>
      <t>y</t>
    </r>
    <r>
      <rPr>
        <sz val="8"/>
        <color indexed="8"/>
        <rFont val="Arial"/>
        <family val="2"/>
      </rPr>
      <t>=i</t>
    </r>
    <r>
      <rPr>
        <vertAlign val="subscript"/>
        <sz val="8"/>
        <color indexed="8"/>
        <rFont val="Arial"/>
        <family val="2"/>
      </rPr>
      <t>z</t>
    </r>
  </si>
  <si>
    <r>
      <t xml:space="preserve"> i</t>
    </r>
    <r>
      <rPr>
        <vertAlign val="subscript"/>
        <sz val="8"/>
        <color indexed="8"/>
        <rFont val="Arial"/>
        <family val="2"/>
      </rPr>
      <t>z</t>
    </r>
  </si>
  <si>
    <r>
      <t>s</t>
    </r>
    <r>
      <rPr>
        <vertAlign val="subscript"/>
        <sz val="8"/>
        <color indexed="8"/>
        <rFont val="Arial"/>
        <family val="2"/>
      </rPr>
      <t>s</t>
    </r>
  </si>
  <si>
    <r>
      <t>I</t>
    </r>
    <r>
      <rPr>
        <vertAlign val="subscript"/>
        <sz val="8"/>
        <color indexed="8"/>
        <rFont val="Arial"/>
        <family val="2"/>
      </rPr>
      <t>t</t>
    </r>
  </si>
  <si>
    <t>W 14 x 16 x 455</t>
  </si>
  <si>
    <t>W 14 x 16 x 500</t>
  </si>
  <si>
    <t>UC 356 x 368 x 177</t>
  </si>
  <si>
    <t>UC 356 x 368 x 202</t>
  </si>
  <si>
    <t>UC 356 x 406 x 235</t>
  </si>
  <si>
    <t>UC 356 x 406 x 287</t>
  </si>
  <si>
    <t>UC 356 x 406 x 340</t>
  </si>
  <si>
    <t>UC 356 x 406 x 393</t>
  </si>
  <si>
    <t>UC 356 x 406 x 467</t>
  </si>
  <si>
    <t>UC 356 x 406 x 551</t>
  </si>
  <si>
    <t>UC 356 x 406 x 634</t>
  </si>
  <si>
    <t>L 250 x 250 x 24</t>
  </si>
  <si>
    <t>PFC 150 x 75 x 18</t>
  </si>
  <si>
    <t>PFC 150 x 90 x 24</t>
  </si>
  <si>
    <t>PFC 180 x 75 x 20</t>
  </si>
  <si>
    <t>PFC 180 x 90 x 26</t>
  </si>
  <si>
    <t>W 690 x 250 x 192+</t>
  </si>
  <si>
    <t>W 760 x 265 x 147+</t>
  </si>
  <si>
    <t>W 760 x 265 x 161+</t>
  </si>
  <si>
    <t>HD 360 x 179</t>
  </si>
  <si>
    <t>HD 360 x 196</t>
  </si>
  <si>
    <t>HD 400 x 187</t>
  </si>
  <si>
    <t>HD 400 x 216</t>
  </si>
  <si>
    <t>HE 160 M</t>
  </si>
  <si>
    <t>HE 180 AA</t>
  </si>
  <si>
    <t>HE 180 A</t>
  </si>
  <si>
    <t>W 760 x 265 x 185+</t>
  </si>
  <si>
    <t>HE 200 AA</t>
  </si>
  <si>
    <t>HE 200 A</t>
  </si>
  <si>
    <t>HE 200 B</t>
  </si>
  <si>
    <t>HE 200 M</t>
  </si>
  <si>
    <t>HE 220 AA</t>
  </si>
  <si>
    <t>HE 180 B</t>
  </si>
  <si>
    <t>HE 180 M</t>
  </si>
  <si>
    <t>S</t>
  </si>
  <si>
    <t>G (kg/m)</t>
  </si>
  <si>
    <t>D (mm)</t>
  </si>
  <si>
    <t>w (mm)</t>
  </si>
  <si>
    <t>Profil de base</t>
  </si>
  <si>
    <t>H</t>
  </si>
  <si>
    <t>IPE</t>
  </si>
  <si>
    <t>HE</t>
  </si>
  <si>
    <t>HL</t>
  </si>
  <si>
    <t>HE 1000 x 409</t>
  </si>
  <si>
    <t>HE 1000 x 488</t>
  </si>
  <si>
    <t>HE 1000 x 579</t>
  </si>
  <si>
    <t>Masse</t>
  </si>
  <si>
    <t>Mass</t>
  </si>
  <si>
    <t>Largeur</t>
  </si>
  <si>
    <t>Épaisseur</t>
  </si>
  <si>
    <t>Width</t>
  </si>
  <si>
    <t>Thickness</t>
  </si>
  <si>
    <t>Breite</t>
  </si>
  <si>
    <t>Dicke</t>
  </si>
  <si>
    <t>Fers plats</t>
  </si>
  <si>
    <t>1,57</t>
  </si>
  <si>
    <t>1,88</t>
  </si>
  <si>
    <t>2,20</t>
  </si>
  <si>
    <t>2,51</t>
  </si>
  <si>
    <t>3,14</t>
  </si>
  <si>
    <t>3,77</t>
  </si>
  <si>
    <t>4,40</t>
  </si>
  <si>
    <t>4,71</t>
  </si>
  <si>
    <t>45 x 45+</t>
  </si>
  <si>
    <t>15,7</t>
  </si>
  <si>
    <t>1,96</t>
  </si>
  <si>
    <t>2,36</t>
  </si>
  <si>
    <t>2,75</t>
  </si>
  <si>
    <t>3,93</t>
  </si>
  <si>
    <t>5,50</t>
  </si>
  <si>
    <t>5,89</t>
  </si>
  <si>
    <t>50 x 50+</t>
  </si>
  <si>
    <t>19,4</t>
  </si>
  <si>
    <t>2,83</t>
  </si>
  <si>
    <t>3,30</t>
  </si>
  <si>
    <t>5,65</t>
  </si>
  <si>
    <t>6,59</t>
  </si>
  <si>
    <t>7,07</t>
  </si>
  <si>
    <t>55 x 55+</t>
  </si>
  <si>
    <t>23,5</t>
  </si>
  <si>
    <t>3,85</t>
  </si>
  <si>
    <t>7,69</t>
  </si>
  <si>
    <t>8,24</t>
  </si>
  <si>
    <t>60 x 60+</t>
  </si>
  <si>
    <t>27,9</t>
  </si>
  <si>
    <t>5,02</t>
  </si>
  <si>
    <t>6,28</t>
  </si>
  <si>
    <t>7,54</t>
  </si>
  <si>
    <t>8,79</t>
  </si>
  <si>
    <t>9,42</t>
  </si>
  <si>
    <t>65 x 65+</t>
  </si>
  <si>
    <t>32,7</t>
  </si>
  <si>
    <t>3,53</t>
  </si>
  <si>
    <t>4,24</t>
  </si>
  <si>
    <t>4,95</t>
  </si>
  <si>
    <t>8,48</t>
  </si>
  <si>
    <t>9,89</t>
  </si>
  <si>
    <t>10,60</t>
  </si>
  <si>
    <t>70 x 70+</t>
  </si>
  <si>
    <t>38,0</t>
  </si>
  <si>
    <t>7,85</t>
  </si>
  <si>
    <t>10,99</t>
  </si>
  <si>
    <t>11,78</t>
  </si>
  <si>
    <t>12,56</t>
  </si>
  <si>
    <t>14,13</t>
  </si>
  <si>
    <t>W 360 x 250 x 91+</t>
  </si>
  <si>
    <t>W 360 x 250 x 101+</t>
  </si>
  <si>
    <t>W 360 x 250 x 110+</t>
  </si>
  <si>
    <t>W 360 x 250 x 122+</t>
  </si>
  <si>
    <t>W 360 x 370 x 134+</t>
  </si>
  <si>
    <t>W 14 x 16 x 370</t>
  </si>
  <si>
    <t>W 14 x 16 x 398</t>
  </si>
  <si>
    <t>17,27</t>
  </si>
  <si>
    <t>21,59</t>
  </si>
  <si>
    <t>H 350 x 350 x 13 x 13</t>
  </si>
  <si>
    <t>H 350 x 350 x 10 x 16</t>
  </si>
  <si>
    <t>H 350 x 350 x 16 x 16</t>
  </si>
  <si>
    <t>HE 450 B</t>
  </si>
  <si>
    <t>HE 450 M</t>
  </si>
  <si>
    <t>HE 500 AA</t>
  </si>
  <si>
    <t>HE 500 A</t>
  </si>
  <si>
    <t>HE 500 B</t>
  </si>
  <si>
    <t>HE 500 M</t>
  </si>
  <si>
    <t>HE 550 AA</t>
  </si>
  <si>
    <t>HE 550 A</t>
  </si>
  <si>
    <t>HE 550 B</t>
  </si>
  <si>
    <t>HE 550 M</t>
  </si>
  <si>
    <t>HE 600 AA</t>
  </si>
  <si>
    <t>HE 600 A</t>
  </si>
  <si>
    <t>HE 600 B</t>
  </si>
  <si>
    <t>225,2</t>
  </si>
  <si>
    <t>25,2</t>
  </si>
  <si>
    <t>32,04</t>
  </si>
  <si>
    <t>0,897</t>
  </si>
  <si>
    <t>35,66</t>
  </si>
  <si>
    <t>260,4</t>
  </si>
  <si>
    <t>102,2</t>
  </si>
  <si>
    <t>0,904</t>
  </si>
  <si>
    <t>31,92</t>
  </si>
  <si>
    <t>251,4</t>
  </si>
  <si>
    <t>39,68</t>
  </si>
  <si>
    <t>234,2</t>
  </si>
  <si>
    <t>1,062</t>
  </si>
  <si>
    <t>34,10</t>
  </si>
  <si>
    <t>37,0</t>
  </si>
  <si>
    <t>47,17</t>
  </si>
  <si>
    <t>1,072</t>
  </si>
  <si>
    <t>28,95</t>
  </si>
  <si>
    <t>54,77</t>
  </si>
  <si>
    <t>1,081</t>
  </si>
  <si>
    <t>25,14</t>
  </si>
  <si>
    <t>305,1</t>
  </si>
  <si>
    <t>31,60</t>
  </si>
  <si>
    <t>291,1</t>
  </si>
  <si>
    <t>275,9</t>
  </si>
  <si>
    <t>0,992</t>
  </si>
  <si>
    <t>28,2</t>
  </si>
  <si>
    <t>35,88</t>
  </si>
  <si>
    <t>‹80</t>
  </si>
  <si>
    <t>‹90</t>
  </si>
  <si>
    <t>‹100</t>
  </si>
  <si>
    <t>‹110</t>
  </si>
  <si>
    <t>‹120</t>
  </si>
  <si>
    <t>‹130</t>
  </si>
  <si>
    <t>‹140</t>
  </si>
  <si>
    <t>‹150</t>
  </si>
  <si>
    <t>‹160</t>
  </si>
  <si>
    <t>‹180</t>
  </si>
  <si>
    <t>‹200</t>
  </si>
  <si>
    <t>*220</t>
  </si>
  <si>
    <t>*250</t>
  </si>
  <si>
    <t>*300</t>
  </si>
  <si>
    <t>*350</t>
  </si>
  <si>
    <t>*400</t>
  </si>
  <si>
    <t xml:space="preserve">Dimensions: EU 79-69
Tolérances: EU 59-78
Etat de surface conforme à EN 10163-3: 2004, classe C, sous-classe 1
 </t>
  </si>
  <si>
    <t xml:space="preserve">Dimensions: EU 79-69
Tolerances: EU 59-78
Surface condition according to EN 10163-3: 2004, class C, subclass 1
 </t>
  </si>
  <si>
    <t>8,18</t>
  </si>
  <si>
    <t>89,75</t>
  </si>
  <si>
    <t>31,18</t>
  </si>
  <si>
    <t>28,80</t>
  </si>
  <si>
    <t>171,3</t>
  </si>
  <si>
    <t>136,7</t>
  </si>
  <si>
    <t>65,98</t>
  </si>
  <si>
    <t>155,2</t>
  </si>
  <si>
    <t>9,450</t>
  </si>
  <si>
    <t>96,9</t>
  </si>
  <si>
    <t>314,5</t>
  </si>
  <si>
    <t>18,7</t>
  </si>
  <si>
    <t>15,34</t>
  </si>
  <si>
    <t>309,2</t>
  </si>
  <si>
    <t>174,4</t>
  </si>
  <si>
    <t>1,820</t>
  </si>
  <si>
    <t>13,32</t>
  </si>
  <si>
    <t>327,1</t>
  </si>
  <si>
    <t>311,2</t>
  </si>
  <si>
    <t>201,4</t>
  </si>
  <si>
    <t>1,840</t>
  </si>
  <si>
    <t>11,65</t>
  </si>
  <si>
    <t>198,1</t>
  </si>
  <si>
    <t>339,9</t>
  </si>
  <si>
    <t>252,4</t>
  </si>
  <si>
    <t>9,460</t>
  </si>
  <si>
    <t>352,5</t>
  </si>
  <si>
    <t>318,4</t>
  </si>
  <si>
    <t>37,7</t>
  </si>
  <si>
    <t>1,910</t>
  </si>
  <si>
    <t>7,940</t>
  </si>
  <si>
    <t>365,3</t>
  </si>
  <si>
    <t>322,2</t>
  </si>
  <si>
    <t>1,940</t>
  </si>
  <si>
    <t>6,860</t>
  </si>
  <si>
    <t>164,0</t>
  </si>
  <si>
    <t>6,54</t>
  </si>
  <si>
    <t>399,9</t>
  </si>
  <si>
    <t>52,55</t>
  </si>
  <si>
    <t>3,70</t>
  </si>
  <si>
    <t>21,18</t>
  </si>
  <si>
    <t>221,8</t>
  </si>
  <si>
    <t>247,7</t>
  </si>
  <si>
    <t>11,56</t>
  </si>
  <si>
    <t>73,31</t>
  </si>
  <si>
    <t>10,67</t>
  </si>
  <si>
    <t>30,75</t>
  </si>
  <si>
    <t>273,2</t>
  </si>
  <si>
    <t>308,8</t>
  </si>
  <si>
    <t>14,27</t>
  </si>
  <si>
    <t>706,2</t>
  </si>
  <si>
    <t>91,48</t>
  </si>
  <si>
    <t>19,49</t>
  </si>
  <si>
    <t>39,84</t>
  </si>
  <si>
    <t>449,6</t>
  </si>
  <si>
    <t>497,4</t>
  </si>
  <si>
    <t>8,82</t>
  </si>
  <si>
    <t>16,98</t>
  </si>
  <si>
    <t>22,34</t>
  </si>
  <si>
    <t>142,9</t>
  </si>
  <si>
    <t>510,1</t>
  </si>
  <si>
    <t>567,4</t>
  </si>
  <si>
    <t>174,0</t>
  </si>
  <si>
    <t>264,2</t>
  </si>
  <si>
    <t>44,9</t>
  </si>
  <si>
    <t>166,6</t>
  </si>
  <si>
    <t>656,1</t>
  </si>
  <si>
    <t>200,6</t>
  </si>
  <si>
    <t>49,8</t>
  </si>
  <si>
    <t>47,78</t>
  </si>
  <si>
    <t>196,9</t>
  </si>
  <si>
    <t>706,0</t>
  </si>
  <si>
    <t>798,8</t>
  </si>
  <si>
    <t>9,18</t>
  </si>
  <si>
    <t>24,27</t>
  </si>
  <si>
    <t>245,9</t>
  </si>
  <si>
    <t>249,7</t>
  </si>
  <si>
    <t>850,5</t>
  </si>
  <si>
    <t>976,7</t>
  </si>
  <si>
    <t>2,991</t>
  </si>
  <si>
    <t>11,80</t>
  </si>
  <si>
    <t>289,1</t>
  </si>
  <si>
    <t>926,6</t>
  </si>
  <si>
    <t>307,7</t>
  </si>
  <si>
    <t>343,3</t>
  </si>
  <si>
    <t>911,8</t>
  </si>
  <si>
    <t>418,5</t>
  </si>
  <si>
    <t>24,1</t>
  </si>
  <si>
    <t>415,8</t>
  </si>
  <si>
    <t>480,8</t>
  </si>
  <si>
    <t>12,47</t>
  </si>
  <si>
    <t>22,06</t>
  </si>
  <si>
    <t>194,1</t>
  </si>
  <si>
    <t>37,91</t>
  </si>
  <si>
    <t>60,04</t>
  </si>
  <si>
    <t>12,29</t>
  </si>
  <si>
    <t>44,04</t>
  </si>
  <si>
    <t>471,1</t>
  </si>
  <si>
    <t>539,4</t>
  </si>
  <si>
    <t>12,33</t>
  </si>
  <si>
    <t>23,44</t>
  </si>
  <si>
    <t>336,2</t>
  </si>
  <si>
    <t>85,41</t>
  </si>
  <si>
    <t>38,93</t>
  </si>
  <si>
    <t>14,96</t>
  </si>
  <si>
    <t>72,26</t>
  </si>
  <si>
    <t>533,6</t>
  </si>
  <si>
    <t>613,5</t>
  </si>
  <si>
    <t>12,39</t>
  </si>
  <si>
    <t>26,44</t>
  </si>
  <si>
    <t>62,55</t>
  </si>
  <si>
    <t>98,41</t>
  </si>
  <si>
    <t>42,63</t>
  </si>
  <si>
    <t>21,42</t>
  </si>
  <si>
    <t>84,32</t>
  </si>
  <si>
    <t>380 x 10</t>
  </si>
  <si>
    <t>63,0</t>
  </si>
  <si>
    <t>200,0</t>
  </si>
  <si>
    <t>180,0</t>
  </si>
  <si>
    <t>80,2</t>
  </si>
  <si>
    <t>8,9</t>
  </si>
  <si>
    <t>390 x 12</t>
  </si>
  <si>
    <t>202,0</t>
  </si>
  <si>
    <t>182,0</t>
  </si>
  <si>
    <t>8,8</t>
  </si>
  <si>
    <t>12,6</t>
  </si>
  <si>
    <t>75,5</t>
  </si>
  <si>
    <t>225,0</t>
  </si>
  <si>
    <t>190,0</t>
  </si>
  <si>
    <t>400 x 12</t>
  </si>
  <si>
    <t>83,9</t>
  </si>
  <si>
    <t>228,0</t>
  </si>
  <si>
    <t>192,0</t>
  </si>
  <si>
    <t>83,0</t>
  </si>
  <si>
    <t>250,0</t>
  </si>
  <si>
    <t>105,8</t>
  </si>
  <si>
    <t>410 x 15</t>
  </si>
  <si>
    <t>101,9</t>
  </si>
  <si>
    <t>253,0</t>
  </si>
  <si>
    <t>IPE 160</t>
  </si>
  <si>
    <t>IPE 180</t>
  </si>
  <si>
    <t>IPE 200</t>
  </si>
  <si>
    <t>IPE 220</t>
  </si>
  <si>
    <t>IPE 240</t>
  </si>
  <si>
    <t>IPE 270</t>
  </si>
  <si>
    <t>IPE 300</t>
  </si>
  <si>
    <t>IPE 330</t>
  </si>
  <si>
    <t>IPE 360</t>
  </si>
  <si>
    <t>IPE 400</t>
  </si>
  <si>
    <t>IPE 450</t>
  </si>
  <si>
    <t>IPE 500</t>
  </si>
  <si>
    <t>IPE 600</t>
  </si>
  <si>
    <t>HE 100 AA</t>
  </si>
  <si>
    <t>HE 100 A</t>
  </si>
  <si>
    <t>HE 100 B</t>
  </si>
  <si>
    <t>HE 100 M</t>
  </si>
  <si>
    <t>HE 120 AA</t>
  </si>
  <si>
    <t>W 14 x 16 x 193</t>
  </si>
  <si>
    <t>W 14 x 16 x 211</t>
  </si>
  <si>
    <t>W 14 x 16 x 233</t>
  </si>
  <si>
    <t>C 5 x 6.7</t>
  </si>
  <si>
    <t>W 14 x 16 x 426</t>
  </si>
  <si>
    <t>UB 178 x 102 x 19+/*</t>
  </si>
  <si>
    <t>UB 203 x 102 x 23+/*</t>
  </si>
  <si>
    <t>UB 203 x 133 x 25+/*</t>
  </si>
  <si>
    <t>HE 900 B</t>
  </si>
  <si>
    <t>HE 900 M</t>
  </si>
  <si>
    <t>HE 1000 AA</t>
  </si>
  <si>
    <t>HE 1000 A</t>
  </si>
  <si>
    <t>HE 1000 B</t>
  </si>
  <si>
    <t>HE 1000 M</t>
  </si>
  <si>
    <t>HL 1000 A</t>
  </si>
  <si>
    <t>HL 1000 B</t>
  </si>
  <si>
    <t>HL 1000 M</t>
  </si>
  <si>
    <t>HL 1100 A</t>
  </si>
  <si>
    <t>HL 1100 B</t>
  </si>
  <si>
    <t>HL 1100 M</t>
  </si>
  <si>
    <t>HL 1100 R</t>
  </si>
  <si>
    <t>L 150 x 150 x 10</t>
  </si>
  <si>
    <t>L 150 x 150 x 12</t>
  </si>
  <si>
    <t>HP 10 x 57</t>
  </si>
  <si>
    <t>HP 12 x 53</t>
  </si>
  <si>
    <t>HP 12 x 63</t>
  </si>
  <si>
    <t>HP 12 x 74</t>
  </si>
  <si>
    <t>HP 12 x 84</t>
  </si>
  <si>
    <t>HP 12 x 89</t>
  </si>
  <si>
    <t>PFC 200 x 75 x 23</t>
  </si>
  <si>
    <t>PFC 200 x 90 x 30</t>
  </si>
  <si>
    <t>PFC 230 x 75 x 26</t>
  </si>
  <si>
    <t>H 200 x 200 x 12 x 12q*</t>
  </si>
  <si>
    <t>H 250 x 125 x 5 x 8*</t>
  </si>
  <si>
    <t>H 250 x 125 x 6 x 9*</t>
  </si>
  <si>
    <t>H 250 x 250 x 11 x 11q*</t>
  </si>
  <si>
    <t>H 250 x 250 x 9 x 14*</t>
  </si>
  <si>
    <t>H 250 x 250 x 14 x 14q*</t>
  </si>
  <si>
    <t>MC 150 x 26.8*</t>
  </si>
  <si>
    <t>MC 180 x 28.4*</t>
  </si>
  <si>
    <t>MC 180 x 33.8*</t>
  </si>
  <si>
    <t>MC 200 x 12.6*</t>
  </si>
  <si>
    <t>MC 200 x 27.8*</t>
  </si>
  <si>
    <t>MC 200 x 29.8*</t>
  </si>
  <si>
    <t>MC 200 x 31.8*</t>
  </si>
  <si>
    <t>MC 200 x 33.9*</t>
  </si>
  <si>
    <t>IPE 750 x 196+</t>
  </si>
  <si>
    <t>IPE 550</t>
  </si>
  <si>
    <t>HE 800 A</t>
  </si>
  <si>
    <t>HE 800 B</t>
  </si>
  <si>
    <t>HE 800 M</t>
  </si>
  <si>
    <t>HE 900 AA</t>
  </si>
  <si>
    <t>HE 900 A</t>
  </si>
  <si>
    <t>L 19 x 19 x 3.2t/*</t>
  </si>
  <si>
    <t>L 25 x 25 x 3.2t/*</t>
  </si>
  <si>
    <t>L 25 x 25 x 4.8t/*</t>
  </si>
  <si>
    <t>L 25 x 25 x 6.4t/*</t>
  </si>
  <si>
    <t>L 32 x 32 x 3.2t/*</t>
  </si>
  <si>
    <t>L 32 x 32 x 4.8t/*</t>
  </si>
  <si>
    <t>L 32 x 32 x 6.4t/*</t>
  </si>
  <si>
    <t>L 38 x 38 x 3.2t/*</t>
  </si>
  <si>
    <t>L 38 x 38 x 4.0t/*</t>
  </si>
  <si>
    <t>L 38 x 38 x 4.8t/*</t>
  </si>
  <si>
    <t>L 38 x 38 x 6.4t/*</t>
  </si>
  <si>
    <t>L 44 x 44 x 3.2t/*</t>
  </si>
  <si>
    <t>L 44 x 44 x 4.8t/*</t>
  </si>
  <si>
    <t>HP 400 x 122</t>
  </si>
  <si>
    <t>HP 400 x 140</t>
  </si>
  <si>
    <t>HP 400 x 158</t>
  </si>
  <si>
    <t>HP 400 x 176</t>
  </si>
  <si>
    <t>HP 400 x 194</t>
  </si>
  <si>
    <t>15,70</t>
  </si>
  <si>
    <t>W 14 x 16 x 257</t>
  </si>
  <si>
    <t>W 14 x 16 x 283</t>
  </si>
  <si>
    <t>W 14 x 16 x 311</t>
  </si>
  <si>
    <t>W 40 x 12 x 392</t>
  </si>
  <si>
    <t>W 40 x 16 x 199</t>
  </si>
  <si>
    <t>W 40 x 16 x 215</t>
  </si>
  <si>
    <t>UC 254 x 254 x 107</t>
  </si>
  <si>
    <t>7,44</t>
  </si>
  <si>
    <t>L 203 x 203 x 25,4◊/+</t>
  </si>
  <si>
    <t>75,9</t>
  </si>
  <si>
    <t>96,8</t>
  </si>
  <si>
    <t>L 203 x 203 x 28,6◊/+</t>
  </si>
  <si>
    <t>28,6</t>
  </si>
  <si>
    <t>6,11</t>
  </si>
  <si>
    <t>9,50</t>
  </si>
  <si>
    <t>152,2</t>
  </si>
  <si>
    <t>903,0</t>
  </si>
  <si>
    <t>7,77</t>
  </si>
  <si>
    <t>957,0</t>
  </si>
  <si>
    <t>171,2</t>
  </si>
  <si>
    <t>7,74</t>
  </si>
  <si>
    <t>3,92</t>
  </si>
  <si>
    <t>189,9</t>
  </si>
  <si>
    <t>7,72</t>
  </si>
  <si>
    <t>208,2</t>
  </si>
  <si>
    <t>217,3</t>
  </si>
  <si>
    <t>226,3</t>
  </si>
  <si>
    <t>235,2</t>
  </si>
  <si>
    <t>244,0</t>
  </si>
  <si>
    <t>6,05</t>
  </si>
  <si>
    <t>252,7</t>
  </si>
  <si>
    <t>Abmessungen: EU 79-69
Toleranzen: EU 59-78
Oberflächenbeschaffenheit gemäß EN 10163-3: 2004, Klasse C, Untergruppe 1</t>
  </si>
  <si>
    <t>40,5</t>
  </si>
  <si>
    <t>7,97</t>
  </si>
  <si>
    <t>1,17</t>
  </si>
  <si>
    <t>-11,41</t>
  </si>
  <si>
    <t>22,79</t>
  </si>
  <si>
    <t>5,29</t>
  </si>
  <si>
    <t>27,02</t>
  </si>
  <si>
    <t>41,59</t>
  </si>
  <si>
    <t>25,05</t>
  </si>
  <si>
    <t>84,96</t>
  </si>
  <si>
    <t>391,4</t>
  </si>
  <si>
    <t>611,4</t>
  </si>
  <si>
    <t>5,03</t>
  </si>
  <si>
    <t>72,18</t>
  </si>
  <si>
    <t>612,4</t>
  </si>
  <si>
    <t>304,8</t>
  </si>
  <si>
    <t>2,392</t>
  </si>
  <si>
    <t>179,0</t>
  </si>
  <si>
    <t>620,2</t>
  </si>
  <si>
    <t>307,1</t>
  </si>
  <si>
    <t>46,19</t>
  </si>
  <si>
    <t>70,94</t>
  </si>
  <si>
    <t>30,20</t>
  </si>
  <si>
    <t>29,33</t>
  </si>
  <si>
    <t>314,4</t>
  </si>
  <si>
    <t>228,1</t>
  </si>
  <si>
    <t>2,412</t>
  </si>
  <si>
    <t>13,47</t>
  </si>
  <si>
    <t>238,1</t>
  </si>
  <si>
    <t>635,8</t>
  </si>
  <si>
    <t>311,4</t>
  </si>
  <si>
    <t>303,3</t>
  </si>
  <si>
    <t>2,452</t>
  </si>
  <si>
    <t>677,9</t>
  </si>
  <si>
    <t>159,5</t>
  </si>
  <si>
    <t>645,5</t>
  </si>
  <si>
    <t>2,318</t>
  </si>
  <si>
    <t>18,52</t>
  </si>
  <si>
    <t>140,1</t>
  </si>
  <si>
    <t>683,5</t>
  </si>
  <si>
    <t>253,7</t>
  </si>
  <si>
    <t>178,4</t>
  </si>
  <si>
    <t>2,331</t>
  </si>
  <si>
    <t>16,64</t>
  </si>
  <si>
    <t>687,5</t>
  </si>
  <si>
    <t>254,5</t>
  </si>
  <si>
    <t>2,341</t>
  </si>
  <si>
    <t>15,36</t>
  </si>
  <si>
    <t>170,2</t>
  </si>
  <si>
    <t>692,9</t>
  </si>
  <si>
    <t>255,8</t>
  </si>
  <si>
    <t>216,8</t>
  </si>
  <si>
    <t>2,354</t>
  </si>
  <si>
    <t>13,83</t>
  </si>
  <si>
    <t>146,9</t>
  </si>
  <si>
    <t>187,2</t>
  </si>
  <si>
    <t>2,515</t>
  </si>
  <si>
    <t>17,11</t>
  </si>
  <si>
    <t>762,2</t>
  </si>
  <si>
    <t>266,7</t>
  </si>
  <si>
    <t>196,8</t>
  </si>
  <si>
    <t>769,8</t>
  </si>
  <si>
    <t>834,9</t>
  </si>
  <si>
    <t>291,7</t>
  </si>
  <si>
    <t>797,3</t>
  </si>
  <si>
    <t>2,778</t>
  </si>
  <si>
    <t>193,8</t>
  </si>
  <si>
    <t>840,7</t>
  </si>
  <si>
    <t>292,4</t>
  </si>
  <si>
    <t>246,8</t>
  </si>
  <si>
    <t>2,791</t>
  </si>
  <si>
    <t>850,9</t>
  </si>
  <si>
    <t>293,8</t>
  </si>
  <si>
    <t>26,8</t>
  </si>
  <si>
    <t>2,814</t>
  </si>
  <si>
    <t>200,9</t>
  </si>
  <si>
    <t>255,9</t>
  </si>
  <si>
    <t>2,956</t>
  </si>
  <si>
    <t>224,2</t>
  </si>
  <si>
    <t>910,4</t>
  </si>
  <si>
    <t>304,1</t>
  </si>
  <si>
    <t>285,6</t>
  </si>
  <si>
    <t>2,973</t>
  </si>
  <si>
    <t>13,26</t>
  </si>
  <si>
    <t>253,4</t>
  </si>
  <si>
    <t>918,4</t>
  </si>
  <si>
    <t>322,8</t>
  </si>
  <si>
    <r>
      <t>IFB-Träger</t>
    </r>
    <r>
      <rPr>
        <sz val="10"/>
        <rFont val="Arial"/>
        <family val="2"/>
        <charset val="238"/>
      </rPr>
      <t xml:space="preserve">
Oberflächenbeschaffenheit gemäß EN 10163-3: 2004, 
Klasse C, Untergruppe 1</t>
    </r>
  </si>
  <si>
    <t>5,40</t>
  </si>
  <si>
    <t>4,36</t>
  </si>
  <si>
    <t>1,72</t>
  </si>
  <si>
    <t>10,10</t>
  </si>
  <si>
    <t>0,470</t>
  </si>
  <si>
    <t>25,84</t>
  </si>
  <si>
    <t>23,61</t>
  </si>
  <si>
    <t>19,0</t>
  </si>
  <si>
    <t>24,2</t>
  </si>
  <si>
    <t>10,27</t>
  </si>
  <si>
    <t>7,48</t>
  </si>
  <si>
    <t>4,08</t>
  </si>
  <si>
    <t>5,25</t>
  </si>
  <si>
    <t>2,64</t>
  </si>
  <si>
    <t>0,490</t>
  </si>
  <si>
    <t>25,83</t>
  </si>
  <si>
    <t>7,52</t>
  </si>
  <si>
    <t>4,18</t>
  </si>
  <si>
    <t>21,72</t>
  </si>
  <si>
    <t>7,55</t>
  </si>
  <si>
    <t>5,22</t>
  </si>
  <si>
    <t>18,79</t>
  </si>
  <si>
    <t>29,2</t>
  </si>
  <si>
    <t>13,15</t>
  </si>
  <si>
    <t>5,94</t>
  </si>
  <si>
    <t>0,587</t>
  </si>
  <si>
    <t>-74,60</t>
  </si>
  <si>
    <t>144,8</t>
  </si>
  <si>
    <t>19,94</t>
  </si>
  <si>
    <t>230,2</t>
  </si>
  <si>
    <t>59,47</t>
  </si>
  <si>
    <t>-85,37</t>
  </si>
  <si>
    <t>176,7</t>
  </si>
  <si>
    <t>24,62</t>
  </si>
  <si>
    <t>280,7</t>
  </si>
  <si>
    <t>3,83</t>
  </si>
  <si>
    <t>72,65</t>
  </si>
  <si>
    <t>1,95</t>
  </si>
  <si>
    <t>-104,0</t>
  </si>
  <si>
    <t>206,7</t>
  </si>
  <si>
    <t>29,12</t>
  </si>
  <si>
    <t>3,80</t>
  </si>
  <si>
    <t>85,42</t>
  </si>
  <si>
    <t>1,94</t>
  </si>
  <si>
    <t>-121,3</t>
  </si>
  <si>
    <t>238,0</t>
  </si>
  <si>
    <t>29,99</t>
  </si>
  <si>
    <t>378,2</t>
  </si>
  <si>
    <t>97,72</t>
  </si>
  <si>
    <t>-140,3</t>
  </si>
  <si>
    <t>279,1</t>
  </si>
  <si>
    <t>35,54</t>
  </si>
  <si>
    <t>3,33</t>
  </si>
  <si>
    <t>443,3</t>
  </si>
  <si>
    <t>115,0</t>
  </si>
  <si>
    <t>-164,1</t>
  </si>
  <si>
    <t>36,03</t>
  </si>
  <si>
    <t>497,6</t>
  </si>
  <si>
    <t>128,3</t>
  </si>
  <si>
    <t>-184,6</t>
  </si>
  <si>
    <t>340,6</t>
  </si>
  <si>
    <t>541,5</t>
  </si>
  <si>
    <t>139,8</t>
  </si>
  <si>
    <t>-135,6</t>
  </si>
  <si>
    <t>14,51</t>
  </si>
  <si>
    <t>533,1</t>
  </si>
  <si>
    <t>53,29</t>
  </si>
  <si>
    <t>146,1</t>
  </si>
  <si>
    <t>591,3</t>
  </si>
  <si>
    <t>5,05</t>
  </si>
  <si>
    <t>87,93</t>
  </si>
  <si>
    <t>H 400 x 400 x 15 x 15q*</t>
  </si>
  <si>
    <t>C 180 x 18.2*</t>
  </si>
  <si>
    <t>C 180 x 22*</t>
  </si>
  <si>
    <t>C 200 x 17.1*</t>
  </si>
  <si>
    <t>CH 305 x 89 x 42*</t>
  </si>
  <si>
    <t>CH 305 x 102 x 46*</t>
  </si>
  <si>
    <t>CH 305 x 102 x 55*</t>
  </si>
  <si>
    <t>CH 432 x 102 x 65*</t>
  </si>
  <si>
    <r>
      <t>x10</t>
    </r>
    <r>
      <rPr>
        <vertAlign val="superscript"/>
        <sz val="8"/>
        <rFont val="Arial"/>
        <family val="2"/>
      </rPr>
      <t>2</t>
    </r>
  </si>
  <si>
    <r>
      <t>x10</t>
    </r>
    <r>
      <rPr>
        <vertAlign val="superscript"/>
        <sz val="8"/>
        <rFont val="Arial"/>
        <family val="2"/>
      </rPr>
      <t>4</t>
    </r>
  </si>
  <si>
    <r>
      <t>mm</t>
    </r>
    <r>
      <rPr>
        <vertAlign val="superscript"/>
        <sz val="10"/>
        <color indexed="8"/>
        <rFont val="Arial"/>
        <family val="2"/>
      </rPr>
      <t xml:space="preserve">4 </t>
    </r>
  </si>
  <si>
    <r>
      <t>mm</t>
    </r>
    <r>
      <rPr>
        <vertAlign val="superscript"/>
        <sz val="10"/>
        <color indexed="8"/>
        <rFont val="Arial"/>
        <family val="2"/>
      </rPr>
      <t>3</t>
    </r>
  </si>
  <si>
    <r>
      <t>mm</t>
    </r>
    <r>
      <rPr>
        <vertAlign val="superscript"/>
        <sz val="10"/>
        <color indexed="8"/>
        <rFont val="Arial"/>
        <family val="2"/>
      </rPr>
      <t>2</t>
    </r>
  </si>
  <si>
    <r>
      <t>mm</t>
    </r>
    <r>
      <rPr>
        <vertAlign val="superscript"/>
        <sz val="10"/>
        <color indexed="8"/>
        <rFont val="Arial"/>
        <family val="2"/>
      </rPr>
      <t>4</t>
    </r>
  </si>
  <si>
    <r>
      <t>mm</t>
    </r>
    <r>
      <rPr>
        <vertAlign val="superscript"/>
        <sz val="10"/>
        <color indexed="8"/>
        <rFont val="Arial"/>
        <family val="2"/>
      </rPr>
      <t>6</t>
    </r>
  </si>
  <si>
    <t>C 230 x 30*</t>
  </si>
  <si>
    <t>C 250 x 22.8+</t>
  </si>
  <si>
    <t>C 250 x 30+</t>
  </si>
  <si>
    <t>C 250 x 37+</t>
  </si>
  <si>
    <t>C 250 x 45+</t>
  </si>
  <si>
    <t>C 7 x 12.25</t>
  </si>
  <si>
    <t>C 7 x 14.75</t>
  </si>
  <si>
    <t>C 310 x 30.8+</t>
  </si>
  <si>
    <t>C 310 x 37+</t>
  </si>
  <si>
    <t>C 310 x 45+</t>
  </si>
  <si>
    <t>C 380 x 50.4+</t>
  </si>
  <si>
    <t>C 380 x 60+</t>
  </si>
  <si>
    <t>C 380 x 74+</t>
  </si>
  <si>
    <t>MC 150 x 17.9*</t>
  </si>
  <si>
    <t>MC 150 x 22.5*</t>
  </si>
  <si>
    <t>MC 150 x 22.8*</t>
  </si>
  <si>
    <t>MC 150 x 24.3*</t>
  </si>
  <si>
    <t>UB 457 x 191 x 74+</t>
  </si>
  <si>
    <t>UB 305 x 165 x 54+</t>
  </si>
  <si>
    <t>UB 356 x 127 x 33+</t>
  </si>
  <si>
    <t>UB 356 x 127 x 39+</t>
  </si>
  <si>
    <t>UB 127 x 76 x 13+/*</t>
  </si>
  <si>
    <t>UB 152 x 89 x 16+/*</t>
  </si>
  <si>
    <t>UPN 100*</t>
  </si>
  <si>
    <t>UPE 220*</t>
  </si>
  <si>
    <t>UPE 240*</t>
  </si>
  <si>
    <t>UPE 270*</t>
  </si>
  <si>
    <t>UPE 300*</t>
  </si>
  <si>
    <t>W 360 x 370 x 162+</t>
  </si>
  <si>
    <t>W 360 x 370 x 179+</t>
  </si>
  <si>
    <t>W 360 x 370 x 196+</t>
  </si>
  <si>
    <t>W 1000 x 300 x 222+</t>
  </si>
  <si>
    <t>W 1000 x 300 x 249+</t>
  </si>
  <si>
    <t>W 1000 x 300 x 272+</t>
  </si>
  <si>
    <t>W 360 x 410 x 237+</t>
  </si>
  <si>
    <t>UB 203 x 133 x 30+/*</t>
  </si>
  <si>
    <t>UB 254 x 102 x 22+/*</t>
  </si>
  <si>
    <t>UB 254 x 102 x 25+/*</t>
  </si>
  <si>
    <t>UB 254 x 102 x 28+/*</t>
  </si>
  <si>
    <t>UB 254 x 146 x 31+/*</t>
  </si>
  <si>
    <t>UB 254 x 146 x 37+/*</t>
  </si>
  <si>
    <t>W 410 x 140 x 38.8+</t>
  </si>
  <si>
    <t>HP 14 x 73</t>
  </si>
  <si>
    <t>PFC 230 x 90 x 32</t>
  </si>
  <si>
    <t>PFC 260 x 90 x 35</t>
  </si>
  <si>
    <t>IPE O 270</t>
  </si>
  <si>
    <t>IPE A 300</t>
  </si>
  <si>
    <t>IPE O 300</t>
  </si>
  <si>
    <t>IPE A 330</t>
  </si>
  <si>
    <t>HP 14 x 102</t>
  </si>
  <si>
    <t>HP 14 x 117</t>
  </si>
  <si>
    <t>lbs/ft</t>
  </si>
  <si>
    <t>PFC 100 x 50 x 10</t>
  </si>
  <si>
    <t>PFC 125 x 65 x 15</t>
  </si>
  <si>
    <t>HE 600 M</t>
  </si>
  <si>
    <t>HE 650 AA</t>
  </si>
  <si>
    <t>HE 650 A</t>
  </si>
  <si>
    <t>HE 650 B</t>
  </si>
  <si>
    <t>W 36 x 12 x 160</t>
  </si>
  <si>
    <t>W 36 x 12 x 170</t>
  </si>
  <si>
    <t>W 36 x 12 x 182</t>
  </si>
  <si>
    <t>W 36 x 12 x 194</t>
  </si>
  <si>
    <t>HE 1000 x 584</t>
  </si>
  <si>
    <t>UB 1016 x 305 x 222</t>
  </si>
  <si>
    <t>UB 1016 x 305 x 272</t>
  </si>
  <si>
    <t>UB 1016 x 305 x 314</t>
  </si>
  <si>
    <t>UB 1016 x 305 x 349</t>
  </si>
  <si>
    <t>UB 1016 x 305 x 393</t>
  </si>
  <si>
    <t>W 16 x 10.25 x 67</t>
  </si>
  <si>
    <t>W 16 x 10.25 x 77</t>
  </si>
  <si>
    <t>W 16 x 10.25 x 89</t>
  </si>
  <si>
    <t>W 16 x 10.25 x 100</t>
  </si>
  <si>
    <t>HP 305 x 88</t>
  </si>
  <si>
    <r>
      <t>mm</t>
    </r>
    <r>
      <rPr>
        <vertAlign val="superscript"/>
        <sz val="8"/>
        <rFont val="Arial"/>
        <family val="2"/>
        <charset val="238"/>
      </rPr>
      <t>2</t>
    </r>
  </si>
  <si>
    <r>
      <t>mm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</rPr>
      <t xml:space="preserve"> </t>
    </r>
  </si>
  <si>
    <r>
      <t>x10</t>
    </r>
    <r>
      <rPr>
        <vertAlign val="superscript"/>
        <sz val="8"/>
        <color indexed="8"/>
        <rFont val="Arial"/>
        <family val="2"/>
      </rPr>
      <t>2</t>
    </r>
  </si>
  <si>
    <t>H 300 x 300 x 15 x 15</t>
  </si>
  <si>
    <t>H 350 x 175 x 6 x 9</t>
  </si>
  <si>
    <t>H 350 x 175 x 7 x 11</t>
  </si>
  <si>
    <t>L 180 x 180 x 17</t>
  </si>
  <si>
    <t>L 180 x 180 x 18</t>
  </si>
  <si>
    <t>L 180 x 180 x 19</t>
  </si>
  <si>
    <t>L 180 x 180 x 20</t>
  </si>
  <si>
    <t>L 200 x 200 x 15</t>
  </si>
  <si>
    <t>L 200 x 200 x 16</t>
  </si>
  <si>
    <t>L 200 x 200 x 17</t>
  </si>
  <si>
    <t>L 200 x 200 x 18</t>
  </si>
  <si>
    <t>HP 400 x 213</t>
  </si>
  <si>
    <t>HP 400 x 231</t>
  </si>
  <si>
    <t>L 100 x 100 x 8</t>
  </si>
  <si>
    <t>0,310</t>
  </si>
  <si>
    <t>32,34</t>
  </si>
  <si>
    <t>5,17</t>
  </si>
  <si>
    <t>8,14</t>
  </si>
  <si>
    <t>36,21</t>
  </si>
  <si>
    <t>-13,41</t>
  </si>
  <si>
    <t>29,50</t>
  </si>
  <si>
    <t>4,42</t>
  </si>
  <si>
    <t>234,1</t>
  </si>
  <si>
    <t>12,38</t>
  </si>
  <si>
    <t>163,9</t>
  </si>
  <si>
    <t>32,19</t>
  </si>
  <si>
    <t>49,75</t>
  </si>
  <si>
    <t>32,90</t>
  </si>
  <si>
    <t>7,02</t>
  </si>
  <si>
    <t>8,56</t>
  </si>
  <si>
    <t>307,6</t>
  </si>
  <si>
    <t>67,19</t>
  </si>
  <si>
    <t>17,40</t>
  </si>
  <si>
    <t>-24,90</t>
  </si>
  <si>
    <t>45,57</t>
  </si>
  <si>
    <t>72,40</t>
  </si>
  <si>
    <t>2,88</t>
  </si>
  <si>
    <t>384,7</t>
  </si>
  <si>
    <t>57,45</t>
  </si>
  <si>
    <t>88,22</t>
  </si>
  <si>
    <t>34,50</t>
  </si>
  <si>
    <t>37,34</t>
  </si>
  <si>
    <t>15,62</t>
  </si>
  <si>
    <t>119,3</t>
  </si>
  <si>
    <t>23,49</t>
  </si>
  <si>
    <t>37,27</t>
  </si>
  <si>
    <t>2,06</t>
  </si>
  <si>
    <t>28,20</t>
  </si>
  <si>
    <t>4,35</t>
  </si>
  <si>
    <t>305,5</t>
  </si>
  <si>
    <t>10,32</t>
  </si>
  <si>
    <t>16,70</t>
  </si>
  <si>
    <t>148,7</t>
  </si>
  <si>
    <t>29,18</t>
  </si>
  <si>
    <t>31,70</t>
  </si>
  <si>
    <t>6,56</t>
  </si>
  <si>
    <t>22,92</t>
  </si>
  <si>
    <t>352,8</t>
  </si>
  <si>
    <t>10,54</t>
  </si>
  <si>
    <t>17,79</t>
  </si>
  <si>
    <t>54,85</t>
  </si>
  <si>
    <t>35,20</t>
  </si>
  <si>
    <t>27,89</t>
  </si>
  <si>
    <t>351,1</t>
  </si>
  <si>
    <t>393,1</t>
  </si>
  <si>
    <t>10,55</t>
  </si>
  <si>
    <t>16,37</t>
  </si>
  <si>
    <t>447,5</t>
  </si>
  <si>
    <t>61,26</t>
  </si>
  <si>
    <t>94,13</t>
  </si>
  <si>
    <t>32,10</t>
  </si>
  <si>
    <t>8,68</t>
  </si>
  <si>
    <t>65,88</t>
  </si>
  <si>
    <t>432,6</t>
  </si>
  <si>
    <t>77,96</t>
  </si>
  <si>
    <t>37,00</t>
  </si>
  <si>
    <t>85,61</t>
  </si>
  <si>
    <t>566,3</t>
  </si>
  <si>
    <t>20,20</t>
  </si>
  <si>
    <t>677,4</t>
  </si>
  <si>
    <t>91,97</t>
  </si>
  <si>
    <t>141,1</t>
  </si>
  <si>
    <t>41,50</t>
  </si>
  <si>
    <t>23,97</t>
  </si>
  <si>
    <t>103,1</t>
  </si>
  <si>
    <t>292,1</t>
  </si>
  <si>
    <t>342,0</t>
  </si>
  <si>
    <t>11,87</t>
  </si>
  <si>
    <t>122,9</t>
  </si>
  <si>
    <t>24,20</t>
  </si>
  <si>
    <t>28,70</t>
  </si>
  <si>
    <t>27,18</t>
  </si>
  <si>
    <t>347,6</t>
  </si>
  <si>
    <t>402,9</t>
  </si>
  <si>
    <t>12,23</t>
  </si>
  <si>
    <t>19,83</t>
  </si>
  <si>
    <t>30,53</t>
  </si>
  <si>
    <t>48,45</t>
  </si>
  <si>
    <t>32,50</t>
  </si>
  <si>
    <t>7,51</t>
  </si>
  <si>
    <r>
      <t>Poutrelles IFB</t>
    </r>
    <r>
      <rPr>
        <sz val="10"/>
        <rFont val="Arial"/>
        <family val="2"/>
        <charset val="238"/>
      </rPr>
      <t xml:space="preserve">
Etat de surface conforme à EN 10163-3: 2004, classe C, sous-classe 1</t>
    </r>
  </si>
  <si>
    <r>
      <t>IFB beams</t>
    </r>
    <r>
      <rPr>
        <sz val="10"/>
        <rFont val="Arial"/>
        <family val="2"/>
        <charset val="238"/>
      </rPr>
      <t xml:space="preserve">
Surface condition according to EN 10163-3: 2004, class C, subclass 1</t>
    </r>
  </si>
  <si>
    <t>184,0</t>
  </si>
  <si>
    <t>47,63</t>
  </si>
  <si>
    <t>-68,20</t>
  </si>
  <si>
    <t>126,9</t>
  </si>
  <si>
    <t>19,77</t>
  </si>
  <si>
    <t>201,5</t>
  </si>
  <si>
    <t>52,32</t>
  </si>
  <si>
    <t>20,58</t>
  </si>
  <si>
    <t>59,5</t>
  </si>
  <si>
    <t>75,80</t>
  </si>
  <si>
    <t>0,982</t>
  </si>
  <si>
    <t>60,6</t>
  </si>
  <si>
    <t>77,30</t>
  </si>
  <si>
    <t>1,047</t>
  </si>
  <si>
    <t>17,25</t>
  </si>
  <si>
    <t>63,1</t>
  </si>
  <si>
    <t>80,40</t>
  </si>
  <si>
    <t>1,110</t>
  </si>
  <si>
    <t>91,50</t>
  </si>
  <si>
    <t>1,182</t>
  </si>
  <si>
    <t>32,3</t>
  </si>
  <si>
    <t>3,10</t>
  </si>
  <si>
    <t>0,18</t>
  </si>
  <si>
    <t>2,65</t>
  </si>
  <si>
    <t>41,2</t>
  </si>
  <si>
    <t>49,0</t>
  </si>
  <si>
    <t>3,91</t>
  </si>
  <si>
    <t>6,46</t>
  </si>
  <si>
    <t>29,3</t>
  </si>
  <si>
    <t>2,81</t>
  </si>
  <si>
    <t>0,41</t>
  </si>
  <si>
    <t>60,7</t>
  </si>
  <si>
    <t>4,62</t>
  </si>
  <si>
    <t>43,2</t>
  </si>
  <si>
    <t>4,15</t>
  </si>
  <si>
    <t>0,90</t>
  </si>
  <si>
    <t>3,03</t>
  </si>
  <si>
    <t>86,4</t>
  </si>
  <si>
    <t>5,45</t>
  </si>
  <si>
    <t>10,41</t>
  </si>
  <si>
    <t>12,60</t>
  </si>
  <si>
    <t>85,3</t>
  </si>
  <si>
    <t>7,39</t>
  </si>
  <si>
    <t>3,56</t>
  </si>
  <si>
    <t>6,95</t>
  </si>
  <si>
    <t>15,09</t>
  </si>
  <si>
    <t>42,9</t>
  </si>
  <si>
    <t>-200,9</t>
  </si>
  <si>
    <t>367,7</t>
  </si>
  <si>
    <t>42,73</t>
  </si>
  <si>
    <t>584,3</t>
  </si>
  <si>
    <t>4,61</t>
  </si>
  <si>
    <t>151,0</t>
  </si>
  <si>
    <t>-216,6</t>
  </si>
  <si>
    <t>394,0</t>
  </si>
  <si>
    <t>46,01</t>
  </si>
  <si>
    <t>625,9</t>
  </si>
  <si>
    <t>4,59</t>
  </si>
  <si>
    <t>162,2</t>
  </si>
  <si>
    <t>-231,8</t>
  </si>
  <si>
    <t>444,9</t>
  </si>
  <si>
    <t>52,43</t>
  </si>
  <si>
    <t>705,6</t>
  </si>
  <si>
    <t>4,56</t>
  </si>
  <si>
    <t>184,2</t>
  </si>
  <si>
    <t>-260,7</t>
  </si>
  <si>
    <t>472,2</t>
  </si>
  <si>
    <t>50,44</t>
  </si>
  <si>
    <t>750,6</t>
  </si>
  <si>
    <t>193,7</t>
  </si>
  <si>
    <t>-278,5</t>
  </si>
  <si>
    <t>10,61</t>
  </si>
  <si>
    <t>5,28</t>
  </si>
  <si>
    <t>0,586</t>
  </si>
  <si>
    <t>27,3</t>
  </si>
  <si>
    <t>34,8</t>
  </si>
  <si>
    <t>5,83</t>
  </si>
  <si>
    <t>21,44</t>
  </si>
  <si>
    <r>
      <t>U-Profile mit geneigten inneren Flanschflächen</t>
    </r>
    <r>
      <rPr>
        <sz val="10"/>
        <rFont val="Arial"/>
        <family val="2"/>
        <charset val="238"/>
      </rPr>
      <t xml:space="preserve">
Toleranzen: EN 10279: 2000
Oberflächenbeschaffenheit gemäß EN 10163-3: 2004, Klasse C, Untergruppe 1</t>
    </r>
  </si>
  <si>
    <t>2,87</t>
  </si>
  <si>
    <t>2,5</t>
  </si>
  <si>
    <t>0,150</t>
  </si>
  <si>
    <t>51,20</t>
  </si>
  <si>
    <t>3,81</t>
  </si>
  <si>
    <t>1,44</t>
  </si>
  <si>
    <t>0,86</t>
  </si>
  <si>
    <t>0,56</t>
  </si>
  <si>
    <t>0,39</t>
  </si>
  <si>
    <t>0,003</t>
  </si>
  <si>
    <t>0,67</t>
  </si>
  <si>
    <t>44,06</t>
  </si>
  <si>
    <t>0,280</t>
  </si>
  <si>
    <t>39,58</t>
  </si>
  <si>
    <t>6,44</t>
  </si>
  <si>
    <t>13,13</t>
  </si>
  <si>
    <t>624,0</t>
  </si>
  <si>
    <t>56,91</t>
  </si>
  <si>
    <t>992,0</t>
  </si>
  <si>
    <t>256,0</t>
  </si>
  <si>
    <t>-368,0</t>
  </si>
  <si>
    <t>736,9</t>
  </si>
  <si>
    <t>67,75</t>
  </si>
  <si>
    <t>302,0</t>
  </si>
  <si>
    <t>-434,9</t>
  </si>
  <si>
    <t>20,39</t>
  </si>
  <si>
    <t>21,71</t>
  </si>
  <si>
    <t>22,11</t>
  </si>
  <si>
    <t>23,15</t>
  </si>
  <si>
    <t>20,15</t>
  </si>
  <si>
    <t>20,55</t>
  </si>
  <si>
    <t>22,04</t>
  </si>
  <si>
    <t>24,15</t>
  </si>
  <si>
    <t>28,71</t>
  </si>
  <si>
    <t>25,11</t>
  </si>
  <si>
    <t>33,19</t>
  </si>
  <si>
    <t>28,99</t>
  </si>
  <si>
    <t>29,55</t>
  </si>
  <si>
    <t>26,24</t>
  </si>
  <si>
    <t>34,80</t>
  </si>
  <si>
    <t>31,2</t>
  </si>
  <si>
    <t>40,28</t>
  </si>
  <si>
    <t>36,64</t>
  </si>
  <si>
    <t>11,48</t>
  </si>
  <si>
    <t>71,1</t>
  </si>
  <si>
    <t>5,84</t>
  </si>
  <si>
    <t>94,1</t>
  </si>
  <si>
    <t>5,88</t>
  </si>
  <si>
    <t>8,31</t>
  </si>
  <si>
    <t>10,62</t>
  </si>
  <si>
    <t>76,6</t>
  </si>
  <si>
    <t>8,36</t>
  </si>
  <si>
    <t>10,24</t>
  </si>
  <si>
    <t>75,6</t>
  </si>
  <si>
    <t>9,81</t>
  </si>
  <si>
    <t>8,20</t>
  </si>
  <si>
    <t>19,34</t>
  </si>
  <si>
    <t>2,01</t>
  </si>
  <si>
    <t>0,53</t>
  </si>
  <si>
    <t>1,91</t>
  </si>
  <si>
    <t>363,5</t>
  </si>
  <si>
    <t>60,58</t>
  </si>
  <si>
    <t>70,33</t>
  </si>
  <si>
    <t>4,86</t>
  </si>
  <si>
    <t>55,40</t>
  </si>
  <si>
    <t>13,79</t>
  </si>
  <si>
    <t>25,28</t>
  </si>
  <si>
    <t>20,0</t>
  </si>
  <si>
    <t>599,5</t>
  </si>
  <si>
    <t>98,84</t>
  </si>
  <si>
    <t>8,25</t>
  </si>
  <si>
    <t>78,70</t>
  </si>
  <si>
    <t>18,19</t>
  </si>
  <si>
    <t>33,22</t>
  </si>
  <si>
    <t>2,07</t>
  </si>
  <si>
    <t>21,0</t>
  </si>
  <si>
    <t>4,54</t>
  </si>
  <si>
    <t>911,1</t>
  </si>
  <si>
    <t>131,6</t>
  </si>
  <si>
    <t>6,48</t>
  </si>
  <si>
    <t>10,04</t>
  </si>
  <si>
    <t>22,58</t>
  </si>
  <si>
    <t>2,22</t>
  </si>
  <si>
    <t>22,0</t>
  </si>
  <si>
    <t>5,20</t>
  </si>
  <si>
    <t>4,76</t>
  </si>
  <si>
    <t>150,4</t>
  </si>
  <si>
    <t>173,0</t>
  </si>
  <si>
    <t>11,20</t>
  </si>
  <si>
    <t>28,56</t>
  </si>
  <si>
    <t>52,30</t>
  </si>
  <si>
    <t>5,19</t>
  </si>
  <si>
    <t>8,11</t>
  </si>
  <si>
    <t>187,3</t>
  </si>
  <si>
    <t>34,43</t>
  </si>
  <si>
    <t>2,11</t>
  </si>
  <si>
    <t>0,230</t>
  </si>
  <si>
    <t>51,04</t>
  </si>
  <si>
    <t>1,69</t>
  </si>
  <si>
    <t>42,99</t>
  </si>
  <si>
    <t>32,89</t>
  </si>
  <si>
    <t>6,83</t>
  </si>
  <si>
    <t>8,70</t>
  </si>
  <si>
    <t>4,60</t>
  </si>
  <si>
    <t>PFC 180 x 75 x 20*</t>
  </si>
  <si>
    <t>PFC 180 x 90 x 26*</t>
  </si>
  <si>
    <t>PFC 200 x 90 x 30*</t>
  </si>
  <si>
    <t>PFC 230 x 75 x 26*</t>
  </si>
  <si>
    <t>W 360 x 410 x 216+</t>
  </si>
  <si>
    <t>UB 457 x 152 x 82+</t>
  </si>
  <si>
    <t>UB 457 x 191 x 67+</t>
  </si>
  <si>
    <t>IPN 80*</t>
  </si>
  <si>
    <t>IPN 100*</t>
  </si>
  <si>
    <t>IPN 120*</t>
  </si>
  <si>
    <t>IPN 140*</t>
  </si>
  <si>
    <t>IPN 160*</t>
  </si>
  <si>
    <t>IPN 180*</t>
  </si>
  <si>
    <t>IPN 200*</t>
  </si>
  <si>
    <t>IPN 220*</t>
  </si>
  <si>
    <t>IPN 240*</t>
  </si>
  <si>
    <t>IPN 260*</t>
  </si>
  <si>
    <t>IPN 280*</t>
  </si>
  <si>
    <t>IPN 300*</t>
  </si>
  <si>
    <t>IPN 320*</t>
  </si>
  <si>
    <t>IPN 340*</t>
  </si>
  <si>
    <t>UPN 80*</t>
  </si>
  <si>
    <t>MC 7 x 19.1</t>
  </si>
  <si>
    <t>MC 7 x 22.7</t>
  </si>
  <si>
    <t>MC 8 x 18.7</t>
  </si>
  <si>
    <t>MC 8 x 21.4</t>
  </si>
  <si>
    <t>MC 8 x 22.8</t>
  </si>
  <si>
    <t>MC 9 x 23.9</t>
  </si>
  <si>
    <t>MC 9 x 25.4</t>
  </si>
  <si>
    <t>W 360 x 410 x 262+</t>
  </si>
  <si>
    <t>W 360 x 410 x 287+</t>
  </si>
  <si>
    <t>W 360 x 410 x 314+</t>
  </si>
  <si>
    <t>W 360 x 410 x 347+</t>
  </si>
  <si>
    <t>W 360 x 410 x 382+</t>
  </si>
  <si>
    <t>W 360 x 410 x 421+</t>
  </si>
  <si>
    <t>W 360 x 410 x 463+</t>
  </si>
  <si>
    <t>W 360 x 410 x 509+</t>
  </si>
  <si>
    <t>W 360 x 410 x 551+</t>
  </si>
  <si>
    <t>W 360 x 410 x 592+</t>
  </si>
  <si>
    <t>W 360 x 410 x 634+</t>
  </si>
  <si>
    <t>W 360 x 410 x 677+</t>
  </si>
  <si>
    <t>W 360 x 410 x 744+</t>
  </si>
  <si>
    <t>W 360 x 410 x 818+</t>
  </si>
  <si>
    <t>W 200 x 100 x 19.3+</t>
  </si>
  <si>
    <t>W 410 x 140 x 46.1+</t>
  </si>
  <si>
    <t>W 410 x 180 x 53+</t>
  </si>
  <si>
    <t>H 700 x 300 x 13 x 24</t>
  </si>
  <si>
    <t>H 800 x 300 x 14 x 22</t>
  </si>
  <si>
    <t>H 800 x 300 x 14 x 26</t>
  </si>
  <si>
    <t>H 900 x 300 x 15 x 23</t>
  </si>
  <si>
    <t>H 900 x 300 x 16 x 28</t>
  </si>
  <si>
    <t>HP 14 x 89</t>
  </si>
  <si>
    <t>W 410 x 260 x 100+</t>
  </si>
  <si>
    <t>W 410 x 260 x 114+</t>
  </si>
  <si>
    <t>W 410 x 260 x 132+</t>
  </si>
  <si>
    <t>W 410 x 260 x 149+</t>
  </si>
  <si>
    <t>W 460 x 150 x 52+</t>
  </si>
  <si>
    <t>W 460 x 150 x 60+</t>
  </si>
  <si>
    <t>W 460 x 150 x 68+</t>
  </si>
  <si>
    <t>W 460 x 190 x 74+</t>
  </si>
  <si>
    <t>W 36 x 12 x 210</t>
  </si>
  <si>
    <t>UPE 80</t>
  </si>
  <si>
    <t>UPE 100</t>
  </si>
  <si>
    <t>UPE 120</t>
  </si>
  <si>
    <t>UPE 140</t>
  </si>
  <si>
    <t>UPE 160</t>
  </si>
  <si>
    <t>L 150 x 150 x 14</t>
  </si>
  <si>
    <t>L 150 x 150 x 15</t>
  </si>
  <si>
    <t>L 150 x 150 x 18</t>
  </si>
  <si>
    <t>L 160 x 160 x 14</t>
  </si>
  <si>
    <t>L 160 x 160 x 15</t>
  </si>
  <si>
    <t>L 160 x 160 x 16</t>
  </si>
  <si>
    <t>L 160 x 160 x 17</t>
  </si>
  <si>
    <t>L 180 x 180 x 13</t>
  </si>
  <si>
    <t>L 180 x 180 x 14</t>
  </si>
  <si>
    <t>L 180 x 180 x 15</t>
  </si>
  <si>
    <t>L 180 x 180 x 16</t>
  </si>
  <si>
    <t>L 127 x 127 x 11.1t/*</t>
  </si>
  <si>
    <t>W 840 x 295 x 210</t>
  </si>
  <si>
    <t>HP 310 x 79</t>
  </si>
  <si>
    <t>MC 150 x 24,3</t>
  </si>
  <si>
    <t>W 250 x 250 x 167</t>
  </si>
  <si>
    <t>W 410 x 180 x 75</t>
  </si>
  <si>
    <t>W 840 x 295 x 226</t>
  </si>
  <si>
    <t>HP 310 x 93</t>
  </si>
  <si>
    <t>MC 150 x 26,8</t>
  </si>
  <si>
    <t>W 310 x 100 x 21,0</t>
  </si>
  <si>
    <t>W 410 x 180 x 85</t>
  </si>
  <si>
    <t>W 840 x 295 x 251</t>
  </si>
  <si>
    <t>HP 310 x 110</t>
  </si>
  <si>
    <t>MC 180 x 33,8</t>
  </si>
  <si>
    <t>W 310 x 100 x 28,3</t>
  </si>
  <si>
    <t>W 920 x 310 x 223</t>
  </si>
  <si>
    <t>HP 310 x 132</t>
  </si>
  <si>
    <t>MC 200 x 12,6</t>
  </si>
  <si>
    <t>W 920 x 310 x 238</t>
  </si>
  <si>
    <t>2,637</t>
  </si>
  <si>
    <t>2,679</t>
  </si>
  <si>
    <t>2,759</t>
  </si>
  <si>
    <t>2,788</t>
  </si>
  <si>
    <t>2,830</t>
  </si>
  <si>
    <t>2,846</t>
  </si>
  <si>
    <t>2,882</t>
  </si>
  <si>
    <t>2,920</t>
  </si>
  <si>
    <t>2,964</t>
  </si>
  <si>
    <t>3,003</t>
  </si>
  <si>
    <t>3,044</t>
  </si>
  <si>
    <t>262,6</t>
  </si>
  <si>
    <t>450 x 35</t>
  </si>
  <si>
    <t>280,3</t>
  </si>
  <si>
    <t>450 x 40</t>
  </si>
  <si>
    <t>298,0</t>
  </si>
  <si>
    <t>460 x 10</t>
  </si>
  <si>
    <t>129,1</t>
  </si>
  <si>
    <t>164,4</t>
  </si>
  <si>
    <t>460 x 15</t>
  </si>
  <si>
    <t>187,4</t>
  </si>
  <si>
    <t>460 x 20</t>
  </si>
  <si>
    <t>210,4</t>
  </si>
  <si>
    <t>19,1</t>
  </si>
  <si>
    <t>JIS G 3101 - 2004</t>
  </si>
  <si>
    <t>JIS G 3106 - 2004</t>
  </si>
  <si>
    <t>0,574</t>
  </si>
  <si>
    <t>33,88</t>
  </si>
  <si>
    <t>0,723</t>
  </si>
  <si>
    <t>30,71</t>
  </si>
  <si>
    <t>17,85</t>
  </si>
  <si>
    <t>0,576</t>
  </si>
  <si>
    <t>39,65</t>
  </si>
  <si>
    <t>0,872</t>
  </si>
  <si>
    <t>1,013</t>
  </si>
  <si>
    <t>25,09</t>
  </si>
  <si>
    <t>22,69</t>
  </si>
  <si>
    <t>0,769</t>
  </si>
  <si>
    <t>43,19</t>
  </si>
  <si>
    <t>37,03</t>
  </si>
  <si>
    <t>49,9</t>
  </si>
  <si>
    <t>63,53</t>
  </si>
  <si>
    <t>1,162</t>
  </si>
  <si>
    <t>71,53</t>
  </si>
  <si>
    <t>20,83</t>
  </si>
  <si>
    <t>31,99</t>
  </si>
  <si>
    <t>0,968</t>
  </si>
  <si>
    <t>36,97</t>
  </si>
  <si>
    <t>0,974</t>
  </si>
  <si>
    <t>33,57</t>
  </si>
  <si>
    <t>63,8</t>
  </si>
  <si>
    <t>81,31</t>
  </si>
  <si>
    <t>1,452</t>
  </si>
  <si>
    <t>22,74</t>
  </si>
  <si>
    <t>91,43</t>
  </si>
  <si>
    <t>20,34</t>
  </si>
  <si>
    <t>1,470</t>
  </si>
  <si>
    <t>18,01</t>
  </si>
  <si>
    <t>40,80</t>
  </si>
  <si>
    <t>1,159</t>
  </si>
  <si>
    <t>36,18</t>
  </si>
  <si>
    <t>36,7</t>
  </si>
  <si>
    <t>46,78</t>
  </si>
  <si>
    <t>1,165</t>
  </si>
  <si>
    <t>31,72</t>
  </si>
  <si>
    <t>83,4</t>
  </si>
  <si>
    <t>1,750</t>
  </si>
  <si>
    <t>20,96</t>
  </si>
  <si>
    <t>75,23</t>
  </si>
  <si>
    <t>306,5</t>
  </si>
  <si>
    <t>28,49</t>
  </si>
  <si>
    <t>97,34</t>
  </si>
  <si>
    <t>MC 10 x 8.4</t>
  </si>
  <si>
    <t>HL 1000 x 591•</t>
  </si>
  <si>
    <t>HL 1000 x 642•</t>
  </si>
  <si>
    <t>HL 1000 x 748•</t>
  </si>
  <si>
    <t>UPE 120*</t>
  </si>
  <si>
    <t>UPE 140*</t>
  </si>
  <si>
    <t>UPE 160*</t>
  </si>
  <si>
    <t>UPE 180*</t>
  </si>
  <si>
    <t>UPE 200*</t>
  </si>
  <si>
    <t>HP 305 x 223*</t>
  </si>
  <si>
    <t>HP 320 x 88+/*</t>
  </si>
  <si>
    <t>J 203 x 152 x 52</t>
  </si>
  <si>
    <t>J 254 x 114 x 37</t>
  </si>
  <si>
    <t>J 254 x 203 x 82</t>
  </si>
  <si>
    <t>CH 76 x 38 x 7</t>
  </si>
  <si>
    <t>CH 102 x 51 x 10</t>
  </si>
  <si>
    <t>CH 127 x 64 x 15</t>
  </si>
  <si>
    <t>HP 360 x 133*</t>
  </si>
  <si>
    <t>HP 360 x 152*</t>
  </si>
  <si>
    <t>HP 360 x 174*</t>
  </si>
  <si>
    <t>HP 360 x 180*</t>
  </si>
  <si>
    <t>HP 400 x 122+</t>
  </si>
  <si>
    <t>8,52</t>
  </si>
  <si>
    <t>1,85</t>
  </si>
  <si>
    <t>0,59</t>
  </si>
  <si>
    <t>0,009</t>
  </si>
  <si>
    <t>4,53</t>
  </si>
  <si>
    <t>845,4</t>
  </si>
  <si>
    <t>78,33</t>
  </si>
  <si>
    <t>5,77</t>
  </si>
  <si>
    <t>-498,5</t>
  </si>
  <si>
    <t>898,1</t>
  </si>
  <si>
    <t>552,6</t>
  </si>
  <si>
    <t>54,23</t>
  </si>
  <si>
    <t>113,8</t>
  </si>
  <si>
    <t>-192,8</t>
  </si>
  <si>
    <t>23,72</t>
  </si>
  <si>
    <t>232,6</t>
  </si>
  <si>
    <t>30,69</t>
  </si>
  <si>
    <t>749,3</t>
  </si>
  <si>
    <t>133,9</t>
  </si>
  <si>
    <t>-225,8</t>
  </si>
  <si>
    <t>744,4</t>
  </si>
  <si>
    <t>74,27</t>
  </si>
  <si>
    <t>4,74</t>
  </si>
  <si>
    <t>264,9</t>
  </si>
  <si>
    <t>35,32</t>
  </si>
  <si>
    <t>855,9</t>
  </si>
  <si>
    <t>153,4</t>
  </si>
  <si>
    <t>-256,8</t>
  </si>
  <si>
    <t>23,48</t>
  </si>
  <si>
    <t>93,24</t>
  </si>
  <si>
    <t>210,3</t>
  </si>
  <si>
    <t>26,33</t>
  </si>
  <si>
    <t>134,5</t>
  </si>
  <si>
    <t>-286,8</t>
  </si>
  <si>
    <t>111,0</t>
  </si>
  <si>
    <t>6,43</t>
  </si>
  <si>
    <t>247,2</t>
  </si>
  <si>
    <t>31,28</t>
  </si>
  <si>
    <t>158,5</t>
  </si>
  <si>
    <t>-337,3</t>
  </si>
  <si>
    <t>14,74</t>
  </si>
  <si>
    <t>128,4</t>
  </si>
  <si>
    <t>36,08</t>
  </si>
  <si>
    <t>-384,8</t>
  </si>
  <si>
    <t>16,89</t>
  </si>
  <si>
    <t>17,97</t>
  </si>
  <si>
    <t>-882,0</t>
  </si>
  <si>
    <t>5,52</t>
  </si>
  <si>
    <t>6,96</t>
  </si>
  <si>
    <t>650,5</t>
  </si>
  <si>
    <t>-938,0</t>
  </si>
  <si>
    <t>129,7</t>
  </si>
  <si>
    <t>689,4</t>
  </si>
  <si>
    <t>-993,0</t>
  </si>
  <si>
    <t>137,2</t>
  </si>
  <si>
    <t>6,94</t>
  </si>
  <si>
    <t>727,8</t>
  </si>
  <si>
    <t>144,7</t>
  </si>
  <si>
    <t>5,49</t>
  </si>
  <si>
    <t>766,0</t>
  </si>
  <si>
    <t>803,8</t>
  </si>
  <si>
    <t>159,4</t>
  </si>
  <si>
    <t>5,47</t>
  </si>
  <si>
    <t>841,3</t>
  </si>
  <si>
    <t>45,6</t>
  </si>
  <si>
    <t>58,1</t>
  </si>
  <si>
    <t>14,14</t>
  </si>
  <si>
    <t>7,75</t>
  </si>
  <si>
    <t>0,785</t>
  </si>
  <si>
    <t>17,20</t>
  </si>
  <si>
    <t>61,8</t>
  </si>
  <si>
    <t>7,81</t>
  </si>
  <si>
    <t>51,4</t>
  </si>
  <si>
    <t>65,5</t>
  </si>
  <si>
    <t>15,27</t>
  </si>
  <si>
    <t>5,60</t>
  </si>
  <si>
    <t>7,93</t>
  </si>
  <si>
    <t>14,46</t>
  </si>
  <si>
    <t>5,64</t>
  </si>
  <si>
    <t>13,74</t>
  </si>
  <si>
    <t>59,9</t>
  </si>
  <si>
    <t>76,3</t>
  </si>
  <si>
    <t>13,09</t>
  </si>
  <si>
    <t>79,9</t>
  </si>
  <si>
    <t>5,72</t>
  </si>
  <si>
    <t>8,09</t>
  </si>
  <si>
    <t>12,50</t>
  </si>
  <si>
    <t>65,6</t>
  </si>
  <si>
    <t>83,5</t>
  </si>
  <si>
    <t>8,15</t>
  </si>
  <si>
    <t>11,97</t>
  </si>
  <si>
    <t>68,3</t>
  </si>
  <si>
    <t>87,1</t>
  </si>
  <si>
    <r>
      <t>Wide flange bearing piles</t>
    </r>
    <r>
      <rPr>
        <sz val="10"/>
        <rFont val="Arial"/>
        <family val="2"/>
        <charset val="238"/>
      </rPr>
      <t xml:space="preserve">
Tolerances: EN 10034: 1993
Surface condition according to EN 10163-3: 2004, class C, subclass 1
</t>
    </r>
  </si>
  <si>
    <t>63,28</t>
  </si>
  <si>
    <t>2,54</t>
  </si>
  <si>
    <t>24,6</t>
  </si>
  <si>
    <t>8,89</t>
  </si>
  <si>
    <t>11,00</t>
  </si>
  <si>
    <t>243,9</t>
  </si>
  <si>
    <t>281,5</t>
  </si>
  <si>
    <t>246,4</t>
  </si>
  <si>
    <t>42,51</t>
  </si>
  <si>
    <t>78,25</t>
  </si>
  <si>
    <t>26,1</t>
  </si>
  <si>
    <t>12,05</t>
  </si>
  <si>
    <t>17,61</t>
  </si>
  <si>
    <t>299,9</t>
  </si>
  <si>
    <t>346,9</t>
  </si>
  <si>
    <t>18,77</t>
  </si>
  <si>
    <t>310,9</t>
  </si>
  <si>
    <t>50,08</t>
  </si>
  <si>
    <t>92,18</t>
  </si>
  <si>
    <t>2,84</t>
  </si>
  <si>
    <t>15,14</t>
  </si>
  <si>
    <t>26,42</t>
  </si>
  <si>
    <t>2,79</t>
  </si>
  <si>
    <t>5,91</t>
  </si>
  <si>
    <t>389,2</t>
  </si>
  <si>
    <t>22,23</t>
  </si>
  <si>
    <t>401,0</t>
  </si>
  <si>
    <t>60,69</t>
  </si>
  <si>
    <t>2,99</t>
  </si>
  <si>
    <t>19,91</t>
  </si>
  <si>
    <t>43,55</t>
  </si>
  <si>
    <t>2,89</t>
  </si>
  <si>
    <t>6,14</t>
  </si>
  <si>
    <t>521,5</t>
  </si>
  <si>
    <t>613,4</t>
  </si>
  <si>
    <t>30,29</t>
  </si>
  <si>
    <t>537,7</t>
  </si>
  <si>
    <t>75,58</t>
  </si>
  <si>
    <t>136,6</t>
  </si>
  <si>
    <t>31,52</t>
  </si>
  <si>
    <t>6,03</t>
  </si>
  <si>
    <t>15,3</t>
  </si>
  <si>
    <t>16,39</t>
  </si>
  <si>
    <t>312,3</t>
  </si>
  <si>
    <t>312,9</t>
  </si>
  <si>
    <t>1,82</t>
  </si>
  <si>
    <t>180,8</t>
  </si>
  <si>
    <t>HL 920 x 725</t>
  </si>
  <si>
    <t>667,1</t>
  </si>
  <si>
    <t>791,9</t>
  </si>
  <si>
    <t>38,81</t>
  </si>
  <si>
    <t>681,5</t>
  </si>
  <si>
    <t>89,66</t>
  </si>
  <si>
    <t>0,33</t>
  </si>
  <si>
    <t>0,48</t>
  </si>
  <si>
    <t>-0,47</t>
  </si>
  <si>
    <t>1,01</t>
  </si>
  <si>
    <t>0,93</t>
  </si>
  <si>
    <t>0,43</t>
  </si>
  <si>
    <t>-0,59</t>
  </si>
  <si>
    <t>0,65</t>
  </si>
  <si>
    <t>1,13</t>
  </si>
  <si>
    <t>-0,83</t>
  </si>
  <si>
    <t>0,85</t>
  </si>
  <si>
    <t>2,86</t>
  </si>
  <si>
    <t>0,57</t>
  </si>
  <si>
    <t>-1,05</t>
  </si>
  <si>
    <t>2,95</t>
  </si>
  <si>
    <t>0,68</t>
  </si>
  <si>
    <t>-1,73</t>
  </si>
  <si>
    <t>7,10</t>
  </si>
  <si>
    <t>-4,20</t>
  </si>
  <si>
    <t>8,97</t>
  </si>
  <si>
    <t>14,25</t>
  </si>
  <si>
    <t>15,1</t>
  </si>
  <si>
    <t>2,34</t>
  </si>
  <si>
    <t>2,85</t>
  </si>
  <si>
    <t>26,26</t>
  </si>
  <si>
    <t>3,47</t>
  </si>
  <si>
    <t>96,35</t>
  </si>
  <si>
    <t>100,94</t>
  </si>
  <si>
    <t>105,51</t>
  </si>
  <si>
    <t>110,06</t>
  </si>
  <si>
    <t>114,59</t>
  </si>
  <si>
    <t>119,1</t>
  </si>
  <si>
    <t>123,59</t>
  </si>
  <si>
    <t>128,06</t>
  </si>
  <si>
    <t>132,51</t>
  </si>
  <si>
    <t>67,9</t>
  </si>
  <si>
    <t>78,61</t>
  </si>
  <si>
    <t>89,12</t>
  </si>
  <si>
    <t>99,43</t>
  </si>
  <si>
    <t>L 100 x 100 x 8*/-</t>
  </si>
  <si>
    <t>3,87</t>
  </si>
  <si>
    <t>0,390</t>
  </si>
  <si>
    <t>32,00</t>
  </si>
  <si>
    <t>L 100 x 100 x 10*/-</t>
  </si>
  <si>
    <t>15,0</t>
  </si>
  <si>
    <t>19,2</t>
  </si>
  <si>
    <t>2,82</t>
  </si>
  <si>
    <t>3,99</t>
  </si>
  <si>
    <t>25,92</t>
  </si>
  <si>
    <t>393,6</t>
  </si>
  <si>
    <t>365,7</t>
  </si>
  <si>
    <t>2,310</t>
  </si>
  <si>
    <t>8,050</t>
  </si>
  <si>
    <t>433,0</t>
  </si>
  <si>
    <t>2,350</t>
  </si>
  <si>
    <t>6,900</t>
  </si>
  <si>
    <t>30,6</t>
  </si>
  <si>
    <t>49,2</t>
  </si>
  <si>
    <t>2,380</t>
  </si>
  <si>
    <t>6,050</t>
  </si>
  <si>
    <t>467,0</t>
  </si>
  <si>
    <t>436,6</t>
  </si>
  <si>
    <t>412,2</t>
  </si>
  <si>
    <t>594,9</t>
  </si>
  <si>
    <t>2,424</t>
  </si>
  <si>
    <t>5,191</t>
  </si>
  <si>
    <t>551,0</t>
  </si>
  <si>
    <t>455,6</t>
  </si>
  <si>
    <t>42,1</t>
  </si>
  <si>
    <t>67,5</t>
  </si>
  <si>
    <t>4,492</t>
  </si>
  <si>
    <t>633,9</t>
  </si>
  <si>
    <t>2,524</t>
  </si>
  <si>
    <t>3,981</t>
  </si>
  <si>
    <t>15,65</t>
  </si>
  <si>
    <t>42,47</t>
  </si>
  <si>
    <t>792,8</t>
  </si>
  <si>
    <t>15,79</t>
  </si>
  <si>
    <t>50,26</t>
  </si>
  <si>
    <t>947,5</t>
  </si>
  <si>
    <t>251,2</t>
  </si>
  <si>
    <t>58,81</t>
  </si>
  <si>
    <t>9,54</t>
  </si>
  <si>
    <t>24,65</t>
  </si>
  <si>
    <t>85,2</t>
  </si>
  <si>
    <t>461,7</t>
  </si>
  <si>
    <t>11,52</t>
  </si>
  <si>
    <t>33,74</t>
  </si>
  <si>
    <t>92,9</t>
  </si>
  <si>
    <t>11,79</t>
  </si>
  <si>
    <t>34,17</t>
  </si>
  <si>
    <t>41,6</t>
  </si>
  <si>
    <t>773,1</t>
  </si>
  <si>
    <t>14,55</t>
  </si>
  <si>
    <t>43,17</t>
  </si>
  <si>
    <t>70,3</t>
  </si>
  <si>
    <t>4,99</t>
  </si>
  <si>
    <t>971,2</t>
  </si>
  <si>
    <t>55,26</t>
  </si>
  <si>
    <t>74,4</t>
  </si>
  <si>
    <r>
      <t>Poutrelles américaines à larges ailes</t>
    </r>
    <r>
      <rPr>
        <sz val="10"/>
        <color indexed="8"/>
        <rFont val="Arial"/>
        <family val="2"/>
        <charset val="238"/>
      </rPr>
      <t xml:space="preserve">
Dimensions: ASTM A6 - 05
Tolérances: ASTM A6 - 05
</t>
    </r>
  </si>
  <si>
    <t>HD 400 x 634•/+</t>
  </si>
  <si>
    <t>HD 400 x 677•/+</t>
  </si>
  <si>
    <t>HD 400 x 744•/+</t>
  </si>
  <si>
    <t>HD 400 x 818•/+</t>
  </si>
  <si>
    <t>HD 400 x 900•/+</t>
  </si>
  <si>
    <t>HD 400 x 990•/+</t>
  </si>
  <si>
    <t>HD 400 x 1086•/+</t>
  </si>
  <si>
    <t>Position des axes
Position of axes
Lage der Achsen</t>
  </si>
  <si>
    <t>W 36 x 16.5 x 282</t>
  </si>
  <si>
    <t>W 36 x 16.5 x 302</t>
  </si>
  <si>
    <t>W 36 x 16.5 x 330</t>
  </si>
  <si>
    <t>W 36 x 16.5 x 361</t>
  </si>
  <si>
    <t>W 36 x 16.5 x 395</t>
  </si>
  <si>
    <t>W 36 x 16.5 x 441</t>
  </si>
  <si>
    <t>W 36 x 16.5 x 487</t>
  </si>
  <si>
    <t>W 36 x 16.5 x 529</t>
  </si>
  <si>
    <t>W 36 x 16.5 x 652</t>
  </si>
  <si>
    <r>
      <t>Poutrelles américaines standard</t>
    </r>
    <r>
      <rPr>
        <sz val="10"/>
        <color indexed="8"/>
        <rFont val="Arial"/>
        <family val="2"/>
        <charset val="238"/>
      </rPr>
      <t xml:space="preserve">
Dimensions: ASTM A6 - 05
Tolérances: ASTM A6 - 05
Inclinaison des ailes: 1/6
</t>
    </r>
  </si>
  <si>
    <r>
      <t>American standard beams</t>
    </r>
    <r>
      <rPr>
        <sz val="10"/>
        <color indexed="8"/>
        <rFont val="Arial"/>
        <family val="2"/>
        <charset val="238"/>
      </rPr>
      <t xml:space="preserve">
Dimensions: ASTM A6 - 05
Tolerances: ASTM A6 - 05
Flange slope: 1/6
</t>
    </r>
  </si>
  <si>
    <t>IPE 80 A•/*                                             www,,geniecivil,org ( hichem)</t>
  </si>
  <si>
    <r>
      <t>Poutrelles normales européennes,,,,,,,,,,,,,,,,,,,,,,,,,,,,,,,,,,www.geniecivil,org (hichem)</t>
    </r>
    <r>
      <rPr>
        <sz val="8"/>
        <rFont val="Univers (W1)"/>
        <family val="2"/>
      </rPr>
      <t xml:space="preserve">
</t>
    </r>
    <r>
      <rPr>
        <sz val="10"/>
        <rFont val="Arial"/>
        <family val="2"/>
        <charset val="238"/>
      </rPr>
      <t xml:space="preserve">Inclinaison des ailes: 14%
Dimensions: DIN 1025-1: 1995, NF A 45-209 (1983)
Tolérances: EN 10024: 1995
Etat de surface conforme à EN 10163-3: 2004, classe C, sous-classe 1
</t>
    </r>
  </si>
  <si>
    <r>
      <t>Poutrelles européennes à larges ailes,,,,,,,,,,,,,,,,,,,,,,,,,,,,,,,,,,www.geniecivil,org (hichem)</t>
    </r>
    <r>
      <rPr>
        <sz val="10"/>
        <rFont val="Arial"/>
        <family val="2"/>
      </rPr>
      <t xml:space="preserve">
Dim.: HE A, HE B et HE M 100-1000 conformes à l’Euronorme 53-62; HE AA 100-1000; HL 920-1100
Tolérances: EN 10034: 1993 
HE 100 - 900; HE 1000 AA-M; HL AA-R
A6 - 05 
HE avec G</t>
    </r>
    <r>
      <rPr>
        <vertAlign val="subscript"/>
        <sz val="10"/>
        <rFont val="Arial"/>
        <family val="2"/>
        <charset val="238"/>
      </rPr>
      <t>HE</t>
    </r>
    <r>
      <rPr>
        <sz val="10"/>
        <rFont val="Arial"/>
        <family val="2"/>
      </rPr>
      <t>&gt;G</t>
    </r>
    <r>
      <rPr>
        <vertAlign val="subscript"/>
        <sz val="10"/>
        <rFont val="Arial"/>
        <family val="2"/>
        <charset val="238"/>
      </rPr>
      <t>HE M</t>
    </r>
    <r>
      <rPr>
        <sz val="10"/>
        <rFont val="Arial"/>
        <family val="2"/>
      </rPr>
      <t>; HL 920; HL 1000 avec G</t>
    </r>
    <r>
      <rPr>
        <vertAlign val="subscript"/>
        <sz val="10"/>
        <rFont val="Arial"/>
        <family val="2"/>
      </rPr>
      <t>HL</t>
    </r>
    <r>
      <rPr>
        <sz val="10"/>
        <rFont val="Arial"/>
        <family val="2"/>
      </rPr>
      <t>&gt;G</t>
    </r>
    <r>
      <rPr>
        <vertAlign val="subscript"/>
        <sz val="10"/>
        <rFont val="Arial"/>
        <family val="2"/>
        <charset val="238"/>
      </rPr>
      <t xml:space="preserve">HL M </t>
    </r>
    <r>
      <rPr>
        <sz val="10"/>
        <rFont val="Arial"/>
        <family val="2"/>
        <charset val="238"/>
      </rPr>
      <t>G</t>
    </r>
    <r>
      <rPr>
        <vertAlign val="subscript"/>
        <sz val="10"/>
        <rFont val="Arial"/>
        <family val="2"/>
        <charset val="238"/>
      </rPr>
      <t>HE</t>
    </r>
    <r>
      <rPr>
        <sz val="10"/>
        <rFont val="Arial"/>
        <family val="2"/>
        <charset val="238"/>
      </rPr>
      <t>&gt;G</t>
    </r>
    <r>
      <rPr>
        <vertAlign val="subscript"/>
        <sz val="10"/>
        <rFont val="Arial"/>
        <family val="2"/>
        <charset val="238"/>
      </rPr>
      <t>HE M</t>
    </r>
    <r>
      <rPr>
        <sz val="10"/>
        <rFont val="Arial"/>
        <family val="2"/>
        <charset val="238"/>
      </rPr>
      <t xml:space="preserve"> </t>
    </r>
    <r>
      <rPr>
        <sz val="10"/>
        <rFont val="Arial"/>
        <family val="2"/>
      </rPr>
      <t xml:space="preserve">
Etat de surface conforme à EN 10163-3: 2004, classe C, sous-classe 1</t>
    </r>
  </si>
  <si>
    <r>
      <t>Poutrelles-pieux à larges ailes,,,,,,,,,,,,,,,,,,,,,,,,,,,,,,,,,,www.geniecivil,org (hichem)</t>
    </r>
    <r>
      <rPr>
        <sz val="10"/>
        <rFont val="Arial"/>
        <family val="2"/>
        <charset val="238"/>
      </rPr>
      <t xml:space="preserve">
Tolérances: EN 10034: 1993
Etat de surface conforme à EN 10163-3: 2004, classe C, sous-classe 1</t>
    </r>
  </si>
  <si>
    <r>
      <t>Fers U à ailes parallèles,,,,,,,,,,,,,,,,,,,,,,,,,,,,,,,,,,www.geniecivil,org (hichem)</t>
    </r>
    <r>
      <rPr>
        <sz val="10"/>
        <rFont val="Arial"/>
        <family val="2"/>
        <charset val="238"/>
      </rPr>
      <t xml:space="preserve">
Dimensions: DIN 1026-2: 2002-10
Tolérances: EN 10279: 2000
Etat de surface conforme à EN 10163-3: 2004, classe C, sous-classe 1
</t>
    </r>
  </si>
  <si>
    <r>
      <t>Fers U normaux européens,,,,,,,,,,,,,,,,,,,,,,,,,,,,,,,,,,www.geniecivil,org (hichem)</t>
    </r>
    <r>
      <rPr>
        <sz val="10"/>
        <rFont val="Arial"/>
        <family val="2"/>
        <charset val="238"/>
      </rPr>
      <t xml:space="preserve">
Dimensions: DIN 1026-1: 2000, NF A 45-202 (1983)
Tolérances: EN 10279: 2000
Etat de surface conforme à EN 10163-3: 2004, classe C, sous-classe 1
</t>
    </r>
  </si>
  <si>
    <r>
      <t>Fers U à ailes inclinées,,,,,,,,,,,,,,,,,,,,,,,,,,,,,,,,,,www.geniecivil,org (hichem)</t>
    </r>
    <r>
      <rPr>
        <sz val="10"/>
        <rFont val="Arial"/>
        <family val="2"/>
        <charset val="238"/>
      </rPr>
      <t xml:space="preserve">
Tolérances EN 10279: 2000
Etat de surface conforme à EN 10163-3: 2004, classe C, sous-classe 1
</t>
    </r>
  </si>
  <si>
    <r>
      <t>Cornières à ailes égales ▼,,,,,,,,,,,,,,,,,,,,,,,,,,,,,,,,,,www.geniecivil,org (hichem)</t>
    </r>
    <r>
      <rPr>
        <sz val="10"/>
        <color indexed="8"/>
        <rFont val="Arial"/>
        <family val="2"/>
        <charset val="238"/>
      </rPr>
      <t xml:space="preserve">
Dimensions: EN 10056-1: 1998
Tolérances: EN 10056-2: 1994
Etat de surface conforme à EN 10163-3: 2004, classe C, sous-classe 1
</t>
    </r>
  </si>
  <si>
    <r>
      <t>Cornières à ailes inégales ▼,,,,,,,,,,,,,,,,,,,,,,,,,,,,,,,,,,www.geniecivil,org (hichem)</t>
    </r>
    <r>
      <rPr>
        <sz val="8.5"/>
        <color indexed="8"/>
        <rFont val="Arial"/>
        <family val="2"/>
      </rPr>
      <t xml:space="preserve">
Dimensions: EN 10056-1: 1998
Tolérances: EN 10056-2: 1994
Etat de surface conforme à EN 10163-3: 2004, classe C, sous-classe 1
</t>
    </r>
  </si>
  <si>
    <t>94,9</t>
  </si>
  <si>
    <t>303,7</t>
  </si>
  <si>
    <t>308,7</t>
  </si>
  <si>
    <t>1,79</t>
  </si>
  <si>
    <t>18,85</t>
  </si>
  <si>
    <t>310,7</t>
  </si>
  <si>
    <t>165,1</t>
  </si>
  <si>
    <t>HL 920 x 656</t>
  </si>
  <si>
    <t>39,98</t>
  </si>
  <si>
    <t>345,8</t>
  </si>
  <si>
    <t>22,99</t>
  </si>
  <si>
    <t>83,72</t>
  </si>
  <si>
    <t>7,15</t>
  </si>
  <si>
    <t>383,6</t>
  </si>
  <si>
    <t>196,6</t>
  </si>
  <si>
    <t>HL 920 x 787</t>
  </si>
  <si>
    <t>40,53</t>
  </si>
  <si>
    <t>414,5</t>
  </si>
  <si>
    <t>10,15</t>
  </si>
  <si>
    <t>211,0</t>
  </si>
  <si>
    <t>HL 920 x 970</t>
  </si>
  <si>
    <t>513,8</t>
  </si>
  <si>
    <t>252,1</t>
  </si>
  <si>
    <t>40,52</t>
  </si>
  <si>
    <t>181,5</t>
  </si>
  <si>
    <t>8,75</t>
  </si>
  <si>
    <t>756,9</t>
  </si>
  <si>
    <t>41,27</t>
  </si>
  <si>
    <t>84,3</t>
  </si>
  <si>
    <t>2,10</t>
  </si>
  <si>
    <t>152,5</t>
  </si>
  <si>
    <t>156,2</t>
  </si>
  <si>
    <t>318,5</t>
  </si>
  <si>
    <t>20,6</t>
  </si>
  <si>
    <t>20,7</t>
  </si>
  <si>
    <t>12,30</t>
  </si>
  <si>
    <t>326,7</t>
  </si>
  <si>
    <t>319,7</t>
  </si>
  <si>
    <t>24,8</t>
  </si>
  <si>
    <t>1,86</t>
  </si>
  <si>
    <t>328,3</t>
  </si>
  <si>
    <t>320,9</t>
  </si>
  <si>
    <t>25,6</t>
  </si>
  <si>
    <t>10,02</t>
  </si>
  <si>
    <t>337,9</t>
  </si>
  <si>
    <t>325,7</t>
  </si>
  <si>
    <t>30,3</t>
  </si>
  <si>
    <t>1,89</t>
  </si>
  <si>
    <t>88,5</t>
  </si>
  <si>
    <t>1,75</t>
  </si>
  <si>
    <t>17,15</t>
  </si>
  <si>
    <t>15,13</t>
  </si>
  <si>
    <t>56,20</t>
  </si>
  <si>
    <t>122,6</t>
  </si>
  <si>
    <t>191,4</t>
  </si>
  <si>
    <t>3,37</t>
  </si>
  <si>
    <t>79,14</t>
  </si>
  <si>
    <t>-5,28</t>
  </si>
  <si>
    <t>3,05</t>
  </si>
  <si>
    <t>17,42</t>
  </si>
  <si>
    <t>4,51</t>
  </si>
  <si>
    <t>-6,45</t>
  </si>
  <si>
    <t>12,84</t>
  </si>
  <si>
    <t>37,5</t>
  </si>
  <si>
    <t>45,18</t>
  </si>
  <si>
    <t>111,8</t>
  </si>
  <si>
    <t>823,6</t>
  </si>
  <si>
    <t>982,3</t>
  </si>
  <si>
    <t>45,61</t>
  </si>
  <si>
    <t>843,7</t>
  </si>
  <si>
    <t>105,1</t>
  </si>
  <si>
    <t>177,8</t>
  </si>
  <si>
    <t>3,29</t>
  </si>
  <si>
    <t>58,49</t>
  </si>
  <si>
    <t>2,97</t>
  </si>
  <si>
    <t>6,12</t>
  </si>
  <si>
    <t>15,11</t>
  </si>
  <si>
    <r>
      <t>European standard channels</t>
    </r>
    <r>
      <rPr>
        <sz val="10"/>
        <rFont val="Arial"/>
        <family val="2"/>
        <charset val="238"/>
      </rPr>
      <t xml:space="preserve">
Dimensions: DIN 1026-1: 2000, NF A 45-202 (1983)
Tolerances: EN 10279: 2000
Surface condition according to EN 10163-3: 2004, class C, subclass 1
</t>
    </r>
  </si>
  <si>
    <t>3,16</t>
  </si>
  <si>
    <t>0,350</t>
  </si>
  <si>
    <t>13,9</t>
  </si>
  <si>
    <t>32,15</t>
  </si>
  <si>
    <t>28,77</t>
  </si>
  <si>
    <t>17,1</t>
  </si>
  <si>
    <t>3,65</t>
  </si>
  <si>
    <t>26,07</t>
  </si>
  <si>
    <t>161,7</t>
  </si>
  <si>
    <t>4,96</t>
  </si>
  <si>
    <t>45,62</t>
  </si>
  <si>
    <t>155,1</t>
  </si>
  <si>
    <t>545,6</t>
  </si>
  <si>
    <t>613,7</t>
  </si>
  <si>
    <r>
      <t>Europäische U-Stahl-Normalprofile</t>
    </r>
    <r>
      <rPr>
        <sz val="10"/>
        <rFont val="Arial"/>
        <family val="2"/>
        <charset val="238"/>
      </rPr>
      <t xml:space="preserve">
Abmessungen: DIN 1026-1: 2000, NF A 45-202 (1983)
Toleranzen: EN 10279: 2000
Oberflächenbeschaffenheit gemäß EN 10163-3: 2004, Klasse C, Untergruppe 1</t>
    </r>
  </si>
  <si>
    <t>11,02</t>
  </si>
  <si>
    <t>0,321</t>
  </si>
  <si>
    <t>37,10</t>
  </si>
  <si>
    <t>0,372</t>
  </si>
  <si>
    <t>17,00</t>
  </si>
  <si>
    <t>0,434</t>
  </si>
  <si>
    <t>32,52</t>
  </si>
  <si>
    <t>16,0</t>
  </si>
  <si>
    <t>20,40</t>
  </si>
  <si>
    <t>0,489</t>
  </si>
  <si>
    <t>30,54</t>
  </si>
  <si>
    <t>24,00</t>
  </si>
  <si>
    <t>0,546</t>
  </si>
  <si>
    <t>28,98</t>
  </si>
  <si>
    <t>28,00</t>
  </si>
  <si>
    <t>0,611</t>
  </si>
  <si>
    <t>27,80</t>
  </si>
  <si>
    <t>32,20</t>
  </si>
  <si>
    <t>0,661</t>
  </si>
  <si>
    <t>26,15</t>
  </si>
  <si>
    <t>37,40</t>
  </si>
  <si>
    <t>0,718</t>
  </si>
  <si>
    <t>42,30</t>
  </si>
  <si>
    <t>23,34</t>
  </si>
  <si>
    <t>37,9</t>
  </si>
  <si>
    <t>48,30</t>
  </si>
  <si>
    <t>0,834</t>
  </si>
  <si>
    <t>22,00</t>
  </si>
  <si>
    <t>53,30</t>
  </si>
  <si>
    <t>0,890</t>
  </si>
  <si>
    <t>21,27</t>
  </si>
  <si>
    <t>46,2</t>
  </si>
  <si>
    <t>58,80</t>
  </si>
  <si>
    <t>0,950</t>
  </si>
  <si>
    <t>6,34</t>
  </si>
  <si>
    <t>78,63</t>
  </si>
  <si>
    <t>32,85</t>
  </si>
  <si>
    <t>33,10</t>
  </si>
  <si>
    <t>129,0</t>
  </si>
  <si>
    <t>368,6</t>
  </si>
  <si>
    <t>164,3</t>
  </si>
  <si>
    <t>2,140</t>
  </si>
  <si>
    <t>16,58</t>
  </si>
  <si>
    <t>2,160</t>
  </si>
  <si>
    <t>14,09</t>
  </si>
  <si>
    <t>177,0</t>
  </si>
  <si>
    <t>368,2</t>
  </si>
  <si>
    <t>372,6</t>
  </si>
  <si>
    <t>225,5</t>
  </si>
  <si>
    <t>2,170</t>
  </si>
  <si>
    <t>201,9</t>
  </si>
  <si>
    <t>374,6</t>
  </si>
  <si>
    <t>374,7</t>
  </si>
  <si>
    <t>2,190</t>
  </si>
  <si>
    <t>10,84</t>
  </si>
  <si>
    <t>235,1</t>
  </si>
  <si>
    <t>394,8</t>
  </si>
  <si>
    <t>299,0</t>
  </si>
  <si>
    <t>28,03</t>
  </si>
  <si>
    <t>518,4</t>
  </si>
  <si>
    <t>811,4</t>
  </si>
  <si>
    <t>79,71</t>
  </si>
  <si>
    <t>309,8</t>
  </si>
  <si>
    <t>30,00</t>
  </si>
  <si>
    <t>647,2</t>
  </si>
  <si>
    <t>30,52</t>
  </si>
  <si>
    <t>513,7</t>
  </si>
  <si>
    <t>807,5</t>
  </si>
  <si>
    <t>5,58</t>
  </si>
  <si>
    <t>76,83</t>
  </si>
  <si>
    <t>270,3</t>
  </si>
  <si>
    <t>30,94</t>
  </si>
  <si>
    <t>126,8</t>
  </si>
  <si>
    <t>958,6</t>
  </si>
  <si>
    <t>85,73</t>
  </si>
  <si>
    <t>407,3</t>
  </si>
  <si>
    <t>33,14</t>
  </si>
  <si>
    <t>123,7</t>
  </si>
  <si>
    <t>841,9</t>
  </si>
  <si>
    <t>5,90</t>
  </si>
  <si>
    <t>72,45</t>
  </si>
  <si>
    <t>226,2</t>
  </si>
  <si>
    <t>33,63</t>
  </si>
  <si>
    <t>130,8</t>
  </si>
  <si>
    <t>620,1</t>
  </si>
  <si>
    <t>973,8</t>
  </si>
  <si>
    <t>78,95</t>
  </si>
  <si>
    <t>34,31</t>
  </si>
  <si>
    <t>144,9</t>
  </si>
  <si>
    <t>773,3</t>
  </si>
  <si>
    <t>6,27</t>
  </si>
  <si>
    <t>90,55</t>
  </si>
  <si>
    <t>35,65</t>
  </si>
  <si>
    <t>144,2</t>
  </si>
  <si>
    <t>77,88</t>
  </si>
  <si>
    <t>297,9</t>
  </si>
  <si>
    <t>36,30</t>
  </si>
  <si>
    <t>153,2</t>
  </si>
  <si>
    <t>739,0</t>
  </si>
  <si>
    <t>86,08</t>
  </si>
  <si>
    <t>79,8</t>
  </si>
  <si>
    <t>67,55</t>
  </si>
  <si>
    <t>9,60</t>
  </si>
  <si>
    <t>561,4</t>
  </si>
  <si>
    <t>16,25</t>
  </si>
  <si>
    <t>75,71</t>
  </si>
  <si>
    <t>10,20</t>
  </si>
  <si>
    <t>817,7</t>
  </si>
  <si>
    <t>16,53</t>
  </si>
  <si>
    <t>93,78</t>
  </si>
  <si>
    <t>10,28</t>
  </si>
  <si>
    <t>16,82</t>
  </si>
  <si>
    <t>10,52</t>
  </si>
  <si>
    <t>17,54</t>
  </si>
  <si>
    <t>10,68</t>
  </si>
  <si>
    <t>185,9</t>
  </si>
  <si>
    <t>194,9</t>
  </si>
  <si>
    <t>214,6</t>
  </si>
  <si>
    <r>
      <t>American wide flange beams</t>
    </r>
    <r>
      <rPr>
        <sz val="10"/>
        <color indexed="8"/>
        <rFont val="Arial"/>
        <family val="2"/>
        <charset val="238"/>
      </rPr>
      <t xml:space="preserve">
Dimensions: ASTM A6 - 05
Tolerances: ASTM A6 - 05
</t>
    </r>
  </si>
  <si>
    <t>77,2</t>
  </si>
  <si>
    <t>30,1</t>
  </si>
  <si>
    <t>294,3</t>
  </si>
  <si>
    <t>21,05</t>
  </si>
  <si>
    <t>34,4</t>
  </si>
  <si>
    <t>264,6</t>
  </si>
  <si>
    <r>
      <t>u</t>
    </r>
    <r>
      <rPr>
        <vertAlign val="subscript"/>
        <sz val="8"/>
        <color indexed="8"/>
        <rFont val="Arial"/>
        <family val="2"/>
      </rPr>
      <t>3</t>
    </r>
  </si>
  <si>
    <t xml:space="preserve"> Narrow flat bars</t>
  </si>
  <si>
    <t>H (mm)</t>
  </si>
  <si>
    <r>
      <t xml:space="preserve">ACB – Poutrelles alvéolaires à ouvertures circulaires       
</t>
    </r>
    <r>
      <rPr>
        <sz val="10"/>
        <rFont val="Arial"/>
        <family val="2"/>
        <charset val="238"/>
      </rPr>
      <t xml:space="preserve">Dimensions: Les dimensions des poutrelles cellulaires sont modulables. Une optimisation est possible à l’aide du logiciel ACB.
Exécution des soudures suivant dimensionnement
Etat de surface conforme à EN 10163-3: 2004, classe C, sous-classe 1
       </t>
    </r>
  </si>
  <si>
    <r>
      <t>ACB – Castellated beams with circular openings</t>
    </r>
    <r>
      <rPr>
        <sz val="10"/>
        <rFont val="Arial"/>
        <family val="2"/>
        <charset val="238"/>
      </rPr>
      <t xml:space="preserve">       
Dimensions: The dimensions of the castellated beams are variable. They can be optimised with the ACB software.
Execution of the welds according to design
Surface condition according to EN 10163-3: 2004, class C, subclass 1
      </t>
    </r>
  </si>
  <si>
    <t>6,24</t>
  </si>
  <si>
    <t>77,9</t>
  </si>
  <si>
    <t>1,12</t>
  </si>
  <si>
    <t>18,32</t>
  </si>
  <si>
    <t>91,9</t>
  </si>
  <si>
    <t>16,87</t>
  </si>
  <si>
    <t>26,80</t>
  </si>
  <si>
    <t>31,23</t>
  </si>
  <si>
    <t>3,26</t>
  </si>
  <si>
    <t>25,41</t>
  </si>
  <si>
    <t>7,98</t>
  </si>
  <si>
    <t>14,28</t>
  </si>
  <si>
    <t>1,59</t>
  </si>
  <si>
    <t>16,9</t>
  </si>
  <si>
    <t>0,22</t>
  </si>
  <si>
    <t>3,71</t>
  </si>
  <si>
    <t>206,9</t>
  </si>
  <si>
    <t>41,37</t>
  </si>
  <si>
    <t>48,01</t>
  </si>
  <si>
    <t>38,21</t>
  </si>
  <si>
    <t>10,63</t>
  </si>
  <si>
    <t>11,72</t>
  </si>
  <si>
    <t>319,5</t>
  </si>
  <si>
    <t>20,73</t>
  </si>
  <si>
    <t>385,8</t>
  </si>
  <si>
    <t>436,5</t>
  </si>
  <si>
    <t>3,710</t>
  </si>
  <si>
    <t>551,2</t>
  </si>
  <si>
    <t>3,746</t>
  </si>
  <si>
    <t>8,657</t>
  </si>
  <si>
    <t>635,2</t>
  </si>
  <si>
    <t>3,770</t>
  </si>
  <si>
    <t>7,560</t>
  </si>
  <si>
    <t>HL 920 x 345</t>
  </si>
  <si>
    <t>38,41</t>
  </si>
  <si>
    <t>188,0</t>
  </si>
  <si>
    <t>105,6</t>
  </si>
  <si>
    <t>HL 920 x 368</t>
  </si>
  <si>
    <t>38,56</t>
  </si>
  <si>
    <t>198,2</t>
  </si>
  <si>
    <t>9,51</t>
  </si>
  <si>
    <t>HL 920 x 390</t>
  </si>
  <si>
    <t>38,74</t>
  </si>
  <si>
    <t>208,6</t>
  </si>
  <si>
    <t>9,57</t>
  </si>
  <si>
    <t>116,8</t>
  </si>
  <si>
    <t>HL 920 x 420</t>
  </si>
  <si>
    <t>39,02</t>
  </si>
  <si>
    <t>221,5</t>
  </si>
  <si>
    <t>9,68</t>
  </si>
  <si>
    <t>124,6</t>
  </si>
  <si>
    <t>HL 920 x 449</t>
  </si>
  <si>
    <t>39,13</t>
  </si>
  <si>
    <t>236,6</t>
  </si>
  <si>
    <t>9,72</t>
  </si>
  <si>
    <t>131,7</t>
  </si>
  <si>
    <t>HL 920 x 491</t>
  </si>
  <si>
    <t>256,6</t>
  </si>
  <si>
    <t>9,73</t>
  </si>
  <si>
    <t>142,2</t>
  </si>
  <si>
    <t>HL 920 x 537</t>
  </si>
  <si>
    <t>39,51</t>
  </si>
  <si>
    <t>9,80</t>
  </si>
  <si>
    <t>152,9</t>
  </si>
  <si>
    <t>HL 920 x 588</t>
  </si>
  <si>
    <t>39,78</t>
  </si>
  <si>
    <t>309,6</t>
  </si>
  <si>
    <t>9,86</t>
  </si>
  <si>
    <t>698,6</t>
  </si>
  <si>
    <t>6,65</t>
  </si>
  <si>
    <t>73,13</t>
  </si>
  <si>
    <t>133,7</t>
  </si>
  <si>
    <t>678,6</t>
  </si>
  <si>
    <t>88,59</t>
  </si>
  <si>
    <t>315,3</t>
  </si>
  <si>
    <t>92,13</t>
  </si>
  <si>
    <t>351,5</t>
  </si>
  <si>
    <t>100,1</t>
  </si>
  <si>
    <t>871,8</t>
  </si>
  <si>
    <t>7,17</t>
  </si>
  <si>
    <t>104,6</t>
  </si>
  <si>
    <t>600,3</t>
  </si>
  <si>
    <t>23,64</t>
  </si>
  <si>
    <t>139,6</t>
  </si>
  <si>
    <t>7,35</t>
  </si>
  <si>
    <t>23,66</t>
  </si>
  <si>
    <t>81,29</t>
  </si>
  <si>
    <t>466,2</t>
  </si>
  <si>
    <t>724,5</t>
  </si>
  <si>
    <t>74,63</t>
  </si>
  <si>
    <t>149,8</t>
  </si>
  <si>
    <t>24,97</t>
  </si>
  <si>
    <t>41,48</t>
  </si>
  <si>
    <t>9,03</t>
  </si>
  <si>
    <t>41,66</t>
  </si>
  <si>
    <t>9,10</t>
  </si>
  <si>
    <t>41,41</t>
  </si>
  <si>
    <t>41,83</t>
  </si>
  <si>
    <t>316,4</t>
  </si>
  <si>
    <t>165,7</t>
  </si>
  <si>
    <t>41,79</t>
  </si>
  <si>
    <t>328,0</t>
  </si>
  <si>
    <t>168,6</t>
  </si>
  <si>
    <t>42,05</t>
  </si>
  <si>
    <t>9,22</t>
  </si>
  <si>
    <t>177,9</t>
  </si>
  <si>
    <t>42,12</t>
  </si>
  <si>
    <t>379,6</t>
  </si>
  <si>
    <t>9,27</t>
  </si>
  <si>
    <t>42,62</t>
  </si>
  <si>
    <t>438,9</t>
  </si>
  <si>
    <t>214,1</t>
  </si>
  <si>
    <t>43,16</t>
  </si>
  <si>
    <t>516,5</t>
  </si>
  <si>
    <t>244,6</t>
  </si>
  <si>
    <t>44,58</t>
  </si>
  <si>
    <t>206,5</t>
  </si>
  <si>
    <t>8,71</t>
  </si>
  <si>
    <t>103,4</t>
  </si>
  <si>
    <t>44,98</t>
  </si>
  <si>
    <t>230,6</t>
  </si>
  <si>
    <t>115,4</t>
  </si>
  <si>
    <t>45,19</t>
  </si>
  <si>
    <t>259,0</t>
  </si>
  <si>
    <t>6,06</t>
  </si>
  <si>
    <t>24,93</t>
  </si>
  <si>
    <t>346,4</t>
  </si>
  <si>
    <t>12,8</t>
  </si>
  <si>
    <t>2,13</t>
  </si>
  <si>
    <t>19,51</t>
  </si>
  <si>
    <t>373,8</t>
  </si>
  <si>
    <t>16,11</t>
  </si>
  <si>
    <t>356,4</t>
  </si>
  <si>
    <t>14,18</t>
  </si>
  <si>
    <t>361,4</t>
  </si>
  <si>
    <t>378,5</t>
  </si>
  <si>
    <t>12,48</t>
  </si>
  <si>
    <t>362,9</t>
  </si>
  <si>
    <t>320,7</t>
  </si>
  <si>
    <t>290,3</t>
  </si>
  <si>
    <t>12,06</t>
  </si>
  <si>
    <t>388,8</t>
  </si>
  <si>
    <t>434,5</t>
  </si>
  <si>
    <t>8,47</t>
  </si>
  <si>
    <t>19,85</t>
  </si>
  <si>
    <t>193,4</t>
  </si>
  <si>
    <t>38,72</t>
  </si>
  <si>
    <t>17,68</t>
  </si>
  <si>
    <t>117,9</t>
  </si>
  <si>
    <t>488,0</t>
  </si>
  <si>
    <t>551,3</t>
  </si>
  <si>
    <t>8,55</t>
  </si>
  <si>
    <t>24,89</t>
  </si>
  <si>
    <t>10,56</t>
  </si>
  <si>
    <t>39,14</t>
  </si>
  <si>
    <t>281,7</t>
  </si>
  <si>
    <t>435,1</t>
  </si>
  <si>
    <t>6,25</t>
  </si>
  <si>
    <t>64,12</t>
  </si>
  <si>
    <t>79,29</t>
  </si>
  <si>
    <t>522,6</t>
  </si>
  <si>
    <t>994,9</t>
  </si>
  <si>
    <t>10,64</t>
  </si>
  <si>
    <t>45,12</t>
  </si>
  <si>
    <t>333,7</t>
  </si>
  <si>
    <t>516,2</t>
  </si>
  <si>
    <t>70,12</t>
  </si>
  <si>
    <t>115,7</t>
  </si>
  <si>
    <t>634,2</t>
  </si>
  <si>
    <t>12,79</t>
  </si>
  <si>
    <t>37,04</t>
  </si>
  <si>
    <t>526,5</t>
  </si>
  <si>
    <t>50,81</t>
  </si>
  <si>
    <t>50,64</t>
  </si>
  <si>
    <t>12,82</t>
  </si>
  <si>
    <t>41,61</t>
  </si>
  <si>
    <t>388,9</t>
  </si>
  <si>
    <t>595,2</t>
  </si>
  <si>
    <t>54,81</t>
  </si>
  <si>
    <t>70,05</t>
  </si>
  <si>
    <t>12,87</t>
  </si>
  <si>
    <t>44,65</t>
  </si>
  <si>
    <t>423,0</t>
  </si>
  <si>
    <t>648,0</t>
  </si>
  <si>
    <t>57,71</t>
  </si>
  <si>
    <t>86,69</t>
  </si>
  <si>
    <t>12,97</t>
  </si>
  <si>
    <t>496,2</t>
  </si>
  <si>
    <t>761,7</t>
  </si>
  <si>
    <t>63,91</t>
  </si>
  <si>
    <t>13,06</t>
  </si>
  <si>
    <t>58,91</t>
  </si>
  <si>
    <t>575,4</t>
  </si>
  <si>
    <t>885,2</t>
  </si>
  <si>
    <t>70,51</t>
  </si>
  <si>
    <t>13,20</t>
  </si>
  <si>
    <t>69,62</t>
  </si>
  <si>
    <t>690,5</t>
  </si>
  <si>
    <t>79,81</t>
  </si>
  <si>
    <t>314,2</t>
  </si>
  <si>
    <t>13,37</t>
  </si>
  <si>
    <t>84,39</t>
  </si>
  <si>
    <t>847,4</t>
  </si>
  <si>
    <t>92,21</t>
  </si>
  <si>
    <t>541,7</t>
  </si>
  <si>
    <t>13,41</t>
  </si>
  <si>
    <t>86,95</t>
  </si>
  <si>
    <t>881,5</t>
  </si>
  <si>
    <t>7,73</t>
  </si>
  <si>
    <t>94,51</t>
  </si>
  <si>
    <t>13,62</t>
  </si>
  <si>
    <t>7,87</t>
  </si>
  <si>
    <t>108,9</t>
  </si>
  <si>
    <t>180,3</t>
  </si>
  <si>
    <t>10,91</t>
  </si>
  <si>
    <t>9,13</t>
  </si>
  <si>
    <t>HD 320 x 74,2+/*</t>
  </si>
  <si>
    <t>HD 320 x 97,6*</t>
  </si>
  <si>
    <t>1,76</t>
  </si>
  <si>
    <t>1,77</t>
  </si>
  <si>
    <t>201,2</t>
  </si>
  <si>
    <t>252,3</t>
  </si>
  <si>
    <t>9,23</t>
  </si>
  <si>
    <t>7,62</t>
  </si>
  <si>
    <t>511,5</t>
  </si>
  <si>
    <t>799,7</t>
  </si>
  <si>
    <t>25,90</t>
  </si>
  <si>
    <t>94,25</t>
  </si>
  <si>
    <t>743,0</t>
  </si>
  <si>
    <t>341,6</t>
  </si>
  <si>
    <t>26,28</t>
  </si>
  <si>
    <t>790,6</t>
  </si>
  <si>
    <t>27,20</t>
  </si>
  <si>
    <t>84,33</t>
  </si>
  <si>
    <t>346,5</t>
  </si>
  <si>
    <t>542,4</t>
  </si>
  <si>
    <t>118,3</t>
  </si>
  <si>
    <t>27,64</t>
  </si>
  <si>
    <t>90,16</t>
  </si>
  <si>
    <t>408,6</t>
  </si>
  <si>
    <t>638,2</t>
  </si>
  <si>
    <t>5,39</t>
  </si>
  <si>
    <t>170,3</t>
  </si>
  <si>
    <t>27,83</t>
  </si>
  <si>
    <t>454,5</t>
  </si>
  <si>
    <t>710,2</t>
  </si>
  <si>
    <t>5,46</t>
  </si>
  <si>
    <t>73,01</t>
  </si>
  <si>
    <t>221,3</t>
  </si>
  <si>
    <t>104,7</t>
  </si>
  <si>
    <t>351,4</t>
  </si>
  <si>
    <t>1,356</t>
  </si>
  <si>
    <t>30,13</t>
  </si>
  <si>
    <t>64,91</t>
  </si>
  <si>
    <t>1,364</t>
  </si>
  <si>
    <t>72,56</t>
  </si>
  <si>
    <t>1,371</t>
  </si>
  <si>
    <t>24,07</t>
  </si>
  <si>
    <t>67,1</t>
  </si>
  <si>
    <t>363,4</t>
  </si>
  <si>
    <t>173,2</t>
  </si>
  <si>
    <t>85,49</t>
  </si>
  <si>
    <t>141,8</t>
  </si>
  <si>
    <t>49,65</t>
  </si>
  <si>
    <t>380,8</t>
  </si>
  <si>
    <t>360,4</t>
  </si>
  <si>
    <t>1,333</t>
  </si>
  <si>
    <t>58,64</t>
  </si>
  <si>
    <t>1,344</t>
  </si>
  <si>
    <t>29,20</t>
  </si>
  <si>
    <t>402,6</t>
  </si>
  <si>
    <t>68,95</t>
  </si>
  <si>
    <t>1,483</t>
  </si>
  <si>
    <t>27,40</t>
  </si>
  <si>
    <t>406,4</t>
  </si>
  <si>
    <t>76,52</t>
  </si>
  <si>
    <t>1,491</t>
  </si>
  <si>
    <t>24,82</t>
  </si>
  <si>
    <t>409,4</t>
  </si>
  <si>
    <t>85,54</t>
  </si>
  <si>
    <t>22,32</t>
  </si>
  <si>
    <t>412,8</t>
  </si>
  <si>
    <t>1,507</t>
  </si>
  <si>
    <t>20,31</t>
  </si>
  <si>
    <t>449,8</t>
  </si>
  <si>
    <t>66,64</t>
  </si>
  <si>
    <t>1,476</t>
  </si>
  <si>
    <t>28,22</t>
  </si>
  <si>
    <t>59,8</t>
  </si>
  <si>
    <t>454,6</t>
  </si>
  <si>
    <t>76,23</t>
  </si>
  <si>
    <t>1,487</t>
  </si>
  <si>
    <t>153,8</t>
  </si>
  <si>
    <t>85,55</t>
  </si>
  <si>
    <t>1,496</t>
  </si>
  <si>
    <t>22,27</t>
  </si>
  <si>
    <t>36,76</t>
  </si>
  <si>
    <t>167,8</t>
  </si>
  <si>
    <t>870,8</t>
  </si>
  <si>
    <t>95,48</t>
  </si>
  <si>
    <t>630,5</t>
  </si>
  <si>
    <t>6,51</t>
  </si>
  <si>
    <t>37,83</t>
  </si>
  <si>
    <t>9,46</t>
  </si>
  <si>
    <t>38,16</t>
  </si>
  <si>
    <r>
      <t>Amerikanische Breitflanschträger</t>
    </r>
    <r>
      <rPr>
        <sz val="10"/>
        <color indexed="8"/>
        <rFont val="Arial"/>
        <family val="2"/>
        <charset val="238"/>
      </rPr>
      <t xml:space="preserve">
Abmessungen: ASTM A6 - 05
Toleranzen: ASTM A6 - 05 </t>
    </r>
  </si>
  <si>
    <t>W 920 x 420 x 345w</t>
  </si>
  <si>
    <t>W 920 x 420 x 368w</t>
  </si>
  <si>
    <t>W 920 x 420 x 390w</t>
  </si>
  <si>
    <t>W 920 x 420 x 420w</t>
  </si>
  <si>
    <t>W 920 x 420 x 449w</t>
  </si>
  <si>
    <t>W 920 x 420 x 491w</t>
  </si>
  <si>
    <t>W 920 x 420 x 537w</t>
  </si>
  <si>
    <t>W 920 x 420 x 588w</t>
  </si>
  <si>
    <t>W 920 x 420 x 656w</t>
  </si>
  <si>
    <t>W 920 x 420 x 725w</t>
  </si>
  <si>
    <t>W 920 x 420 x 787w</t>
  </si>
  <si>
    <t>W 920 x 420 x 970w</t>
  </si>
  <si>
    <t>W 36 x 16.5 x 231</t>
  </si>
  <si>
    <t>W 36 x 16.5 x 247</t>
  </si>
  <si>
    <t>W 36 x 16.5 x 262</t>
  </si>
  <si>
    <t>284,0</t>
  </si>
  <si>
    <t>152,0</t>
  </si>
  <si>
    <t>409,6</t>
  </si>
  <si>
    <t>458,9</t>
  </si>
  <si>
    <t>20,95</t>
  </si>
  <si>
    <t>134,4</t>
  </si>
  <si>
    <t>206,1</t>
  </si>
  <si>
    <t>40,45</t>
  </si>
  <si>
    <t>125,7</t>
  </si>
  <si>
    <t>24,98</t>
  </si>
  <si>
    <t>164,2</t>
  </si>
  <si>
    <t>34,97</t>
  </si>
  <si>
    <t>157,9</t>
  </si>
  <si>
    <t>717,2</t>
  </si>
  <si>
    <t>799,3</t>
  </si>
  <si>
    <t>10,51</t>
  </si>
  <si>
    <t>29,16</t>
  </si>
  <si>
    <t>359,7</t>
  </si>
  <si>
    <t>46,88</t>
  </si>
  <si>
    <t>37,20</t>
  </si>
  <si>
    <t>421,0</t>
  </si>
  <si>
    <t>806,7</t>
  </si>
  <si>
    <t>904,0</t>
  </si>
  <si>
    <t>32,96</t>
  </si>
  <si>
    <t>408,7</t>
  </si>
  <si>
    <t>52,27</t>
  </si>
  <si>
    <t>966,1</t>
  </si>
  <si>
    <t>10,65</t>
  </si>
  <si>
    <t>323,8</t>
  </si>
  <si>
    <t>497,9</t>
  </si>
  <si>
    <t>1,29</t>
  </si>
  <si>
    <t>94,3</t>
  </si>
  <si>
    <t>11,71</t>
  </si>
  <si>
    <t>50,1</t>
  </si>
  <si>
    <t>45,2</t>
  </si>
  <si>
    <t>4,64</t>
  </si>
  <si>
    <t>14,68</t>
  </si>
  <si>
    <t>65,0</t>
  </si>
  <si>
    <t>50,6</t>
  </si>
  <si>
    <t>89,5</t>
  </si>
  <si>
    <t>8,95</t>
  </si>
  <si>
    <t>11,46</t>
  </si>
  <si>
    <t>45,1</t>
  </si>
  <si>
    <t>5,13</t>
  </si>
  <si>
    <t>2,57</t>
  </si>
  <si>
    <t>47,8</t>
  </si>
  <si>
    <t>8,21</t>
  </si>
  <si>
    <t>19,20</t>
  </si>
  <si>
    <t>55,5</t>
  </si>
  <si>
    <t>8,51</t>
  </si>
  <si>
    <t>23,41</t>
  </si>
  <si>
    <t>60,2</t>
  </si>
  <si>
    <t>22,54</t>
  </si>
  <si>
    <t>80,0</t>
  </si>
  <si>
    <t>40,6</t>
  </si>
  <si>
    <t>10,75</t>
  </si>
  <si>
    <t>35,84</t>
  </si>
  <si>
    <t>4,73</t>
  </si>
  <si>
    <t>80,4</t>
  </si>
  <si>
    <t>46,40</t>
  </si>
  <si>
    <t>531,7</t>
  </si>
  <si>
    <t>41,85</t>
  </si>
  <si>
    <t>267,0</t>
  </si>
  <si>
    <t>4,04</t>
  </si>
  <si>
    <t>53,45</t>
  </si>
  <si>
    <t>63,10</t>
  </si>
  <si>
    <t>607,1</t>
  </si>
  <si>
    <t>950,0</t>
  </si>
  <si>
    <t>17,91</t>
  </si>
  <si>
    <t>36,47</t>
  </si>
  <si>
    <t>645,0</t>
  </si>
  <si>
    <t>84,64</t>
  </si>
  <si>
    <t>3,11</t>
  </si>
  <si>
    <t>41,35</t>
  </si>
  <si>
    <t>309,7</t>
  </si>
  <si>
    <t>18,29</t>
  </si>
  <si>
    <t>39,35</t>
  </si>
  <si>
    <t>794,6</t>
  </si>
  <si>
    <t>103,9</t>
  </si>
  <si>
    <t>163,1</t>
  </si>
  <si>
    <t>3,23</t>
  </si>
  <si>
    <t>46,65</t>
  </si>
  <si>
    <t>34,02</t>
  </si>
  <si>
    <t>18,39</t>
  </si>
  <si>
    <t>93,13</t>
  </si>
  <si>
    <t>355,7</t>
  </si>
  <si>
    <t>17,88</t>
  </si>
  <si>
    <t>110,2</t>
  </si>
  <si>
    <t>7,70</t>
  </si>
  <si>
    <t>18,16</t>
  </si>
  <si>
    <t>54,70</t>
  </si>
  <si>
    <t>405,8</t>
  </si>
  <si>
    <t>624,4</t>
  </si>
  <si>
    <t>6,92</t>
  </si>
  <si>
    <t>68,63</t>
  </si>
  <si>
    <t>95,61</t>
  </si>
  <si>
    <t>18,92</t>
  </si>
  <si>
    <t>65,78</t>
  </si>
  <si>
    <t>631,0</t>
  </si>
  <si>
    <t>965,5</t>
  </si>
  <si>
    <t>7,29</t>
  </si>
  <si>
    <t>85,13</t>
  </si>
  <si>
    <t>243,8</t>
  </si>
  <si>
    <t>79,66</t>
  </si>
  <si>
    <t>781,4</t>
  </si>
  <si>
    <t>7,33</t>
  </si>
  <si>
    <t>97,63</t>
  </si>
  <si>
    <t>440,5</t>
  </si>
  <si>
    <t>19,80</t>
  </si>
  <si>
    <t>7,59</t>
  </si>
  <si>
    <t>19,98</t>
  </si>
  <si>
    <t>61,91</t>
  </si>
  <si>
    <t>420,9</t>
  </si>
  <si>
    <t>649,3</t>
  </si>
  <si>
    <t>6,79</t>
  </si>
  <si>
    <t>70,13</t>
  </si>
  <si>
    <t>107,7</t>
  </si>
  <si>
    <t>74,72</t>
  </si>
  <si>
    <t>691,1</t>
  </si>
  <si>
    <t>89,63</t>
  </si>
  <si>
    <t>309,3</t>
  </si>
  <si>
    <t>21,19</t>
  </si>
  <si>
    <t>89,82</t>
  </si>
  <si>
    <t>841,6</t>
  </si>
  <si>
    <t>7,27</t>
  </si>
  <si>
    <t>102,1</t>
  </si>
  <si>
    <t>538,4</t>
  </si>
  <si>
    <t>21,69</t>
  </si>
  <si>
    <t>129,5</t>
  </si>
  <si>
    <t>21,84</t>
  </si>
  <si>
    <t>72,66</t>
  </si>
  <si>
    <t>451,1</t>
  </si>
  <si>
    <t>45,31</t>
  </si>
  <si>
    <t>443,5</t>
  </si>
  <si>
    <t>572,7</t>
  </si>
  <si>
    <t>47,4</t>
  </si>
  <si>
    <t>1,359</t>
  </si>
  <si>
    <t>28,67</t>
  </si>
  <si>
    <t>60,3</t>
  </si>
  <si>
    <t>76,8</t>
  </si>
  <si>
    <t>1,369</t>
  </si>
  <si>
    <t>22,70</t>
  </si>
  <si>
    <t>83,2</t>
  </si>
  <si>
    <t>106,0</t>
  </si>
  <si>
    <t>1,384</t>
  </si>
  <si>
    <t>16,63</t>
  </si>
  <si>
    <t>199,6</t>
  </si>
  <si>
    <t>1,460</t>
  </si>
  <si>
    <t>9,318</t>
  </si>
  <si>
    <t>54,1</t>
  </si>
  <si>
    <t>1,474</t>
  </si>
  <si>
    <t>93,21</t>
  </si>
  <si>
    <t>751,4</t>
  </si>
  <si>
    <t>7,05</t>
  </si>
  <si>
    <t>94,63</t>
  </si>
  <si>
    <t>397,8</t>
  </si>
  <si>
    <t>25,17</t>
  </si>
  <si>
    <t>110,8</t>
  </si>
  <si>
    <t>902,0</t>
  </si>
  <si>
    <t>7,08</t>
  </si>
  <si>
    <t>261,8</t>
  </si>
  <si>
    <t>8,98</t>
  </si>
  <si>
    <t>142,5</t>
  </si>
  <si>
    <t>282,7</t>
  </si>
  <si>
    <t>9,08</t>
  </si>
  <si>
    <t>107,1</t>
  </si>
  <si>
    <t>667,2</t>
  </si>
  <si>
    <t>25,55</t>
  </si>
  <si>
    <t>149,7</t>
  </si>
  <si>
    <t>7,22</t>
  </si>
  <si>
    <t>25,69</t>
  </si>
  <si>
    <t>180,5</t>
  </si>
  <si>
    <t>7,31</t>
  </si>
  <si>
    <t>26,03</t>
  </si>
  <si>
    <t>213,6</t>
  </si>
  <si>
    <t>169,6</t>
  </si>
  <si>
    <t>25,46</t>
  </si>
  <si>
    <t>90,40</t>
  </si>
  <si>
    <t>750,7</t>
  </si>
  <si>
    <t>6,41</t>
  </si>
  <si>
    <t>76,13</t>
  </si>
  <si>
    <t>167,5</t>
  </si>
  <si>
    <t>26,93</t>
  </si>
  <si>
    <t>103,2</t>
  </si>
  <si>
    <t>781,6</t>
  </si>
  <si>
    <t>6,97</t>
  </si>
  <si>
    <t>254,4</t>
  </si>
  <si>
    <t>8,87</t>
  </si>
  <si>
    <t>125,4</t>
  </si>
  <si>
    <t>45,14</t>
  </si>
  <si>
    <t>300,4</t>
  </si>
  <si>
    <t>139,4</t>
  </si>
  <si>
    <t>28,63</t>
  </si>
  <si>
    <t>185,2</t>
  </si>
  <si>
    <t>285,5</t>
  </si>
  <si>
    <t>5,34</t>
  </si>
  <si>
    <t>54,09</t>
  </si>
  <si>
    <t>44,18</t>
  </si>
  <si>
    <t>205,4</t>
  </si>
  <si>
    <t>855,1</t>
  </si>
  <si>
    <t>958,5</t>
  </si>
  <si>
    <r>
      <t>Breitflansch-Stützenprofile</t>
    </r>
    <r>
      <rPr>
        <sz val="10"/>
        <rFont val="Arial"/>
        <family val="2"/>
        <charset val="238"/>
      </rPr>
      <t xml:space="preserve">
Toleranzen: EN 10034: 1993 
HD 260/320
A6 - 05
HD 360/400
Oberflächenbeschaffenheit gemäß EN 10163-3: 2004, Klasse C, Untergruppe 1</t>
    </r>
  </si>
  <si>
    <r>
      <t>Wide flange columns</t>
    </r>
    <r>
      <rPr>
        <sz val="10"/>
        <rFont val="Arial"/>
        <family val="2"/>
        <charset val="238"/>
      </rPr>
      <t xml:space="preserve">
Tolerances: EN 10034: 1993 
HD 260/320
A6 - 05 
HD 360/400
Surface condition according to EN 10163-3: 2004, class C, subclass 1
</t>
    </r>
  </si>
  <si>
    <t>HD 260 x 54,1+/*</t>
  </si>
  <si>
    <t>1,47</t>
  </si>
  <si>
    <t>HD 260 x 68,2*</t>
  </si>
  <si>
    <t>HD 260 x 93,0*</t>
  </si>
  <si>
    <t>93,0</t>
  </si>
  <si>
    <t>1,50</t>
  </si>
  <si>
    <t>145,7</t>
  </si>
  <si>
    <t>1,52</t>
  </si>
  <si>
    <t>26,5</t>
  </si>
  <si>
    <t>3,08</t>
  </si>
  <si>
    <t>12,37</t>
  </si>
  <si>
    <t>346,8</t>
  </si>
  <si>
    <t>3,095</t>
  </si>
  <si>
    <t>11,37</t>
  </si>
  <si>
    <t>400,0</t>
  </si>
  <si>
    <t>3,110</t>
  </si>
  <si>
    <t>9,905</t>
  </si>
  <si>
    <t>444,2</t>
  </si>
  <si>
    <t>3,130</t>
  </si>
  <si>
    <t>8,978</t>
  </si>
  <si>
    <t>24,4</t>
  </si>
  <si>
    <t>43,9</t>
  </si>
  <si>
    <t>500,2</t>
  </si>
  <si>
    <t>8,01</t>
  </si>
  <si>
    <t>528,7</t>
  </si>
  <si>
    <t>3,15</t>
  </si>
  <si>
    <t>7,60</t>
  </si>
  <si>
    <t>26,9</t>
  </si>
  <si>
    <t>557,2</t>
  </si>
  <si>
    <t>3,17</t>
  </si>
  <si>
    <t>629,1</t>
  </si>
  <si>
    <t>3,19</t>
  </si>
  <si>
    <t>743,7</t>
  </si>
  <si>
    <t>5,56</t>
  </si>
  <si>
    <t>27,34</t>
  </si>
  <si>
    <t>100,3</t>
  </si>
  <si>
    <t>117,0</t>
  </si>
  <si>
    <t>811,9</t>
  </si>
  <si>
    <t>233,6</t>
  </si>
  <si>
    <t>472,7</t>
  </si>
  <si>
    <t>542,9</t>
  </si>
  <si>
    <t>13,99</t>
  </si>
  <si>
    <t>23,06</t>
  </si>
  <si>
    <t>280,2</t>
  </si>
  <si>
    <t>44,69</t>
  </si>
  <si>
    <t>70,29</t>
  </si>
  <si>
    <t>34,95</t>
  </si>
  <si>
    <t>575,6</t>
  </si>
  <si>
    <t>658,5</t>
  </si>
  <si>
    <t>14,30</t>
  </si>
  <si>
    <t>357,8</t>
  </si>
  <si>
    <t>56,80</t>
  </si>
  <si>
    <t>89,05</t>
  </si>
  <si>
    <t>39,95</t>
  </si>
  <si>
    <t>15,15</t>
  </si>
  <si>
    <t>135,0</t>
  </si>
  <si>
    <t>189,8</t>
  </si>
  <si>
    <t>460 x 12</t>
  </si>
  <si>
    <t>89,8</t>
  </si>
  <si>
    <t>130,0</t>
  </si>
  <si>
    <t>260,0</t>
  </si>
  <si>
    <t>10,0</t>
  </si>
  <si>
    <t>470 x 20</t>
  </si>
  <si>
    <t>160,0</t>
  </si>
  <si>
    <t>145,0</t>
  </si>
  <si>
    <t>268,0</t>
  </si>
  <si>
    <t>500 x 20</t>
  </si>
  <si>
    <t>172,8</t>
  </si>
  <si>
    <t>155,0</t>
  </si>
  <si>
    <t>33,0</t>
  </si>
  <si>
    <t>500 x 25</t>
  </si>
  <si>
    <t>192,4</t>
  </si>
  <si>
    <t>7,9</t>
  </si>
  <si>
    <t>500 x 15</t>
  </si>
  <si>
    <t>117,4</t>
  </si>
  <si>
    <t>150,0</t>
  </si>
  <si>
    <t>149,5</t>
  </si>
  <si>
    <t>9,1</t>
  </si>
  <si>
    <t>217,1</t>
  </si>
  <si>
    <t>310,0</t>
  </si>
  <si>
    <t>39,0</t>
  </si>
  <si>
    <t>9,3</t>
  </si>
  <si>
    <t>122,2</t>
  </si>
  <si>
    <t>155,7</t>
  </si>
  <si>
    <t>309,0</t>
  </si>
  <si>
    <t>40,0</t>
  </si>
  <si>
    <t>281,0</t>
  </si>
  <si>
    <t>9,9</t>
  </si>
  <si>
    <t>500 x 30</t>
  </si>
  <si>
    <t>306,0</t>
  </si>
  <si>
    <t>160,4</t>
  </si>
  <si>
    <t>222,1</t>
  </si>
  <si>
    <t>282,9</t>
  </si>
  <si>
    <t>241,7</t>
  </si>
  <si>
    <t>129,8</t>
  </si>
  <si>
    <t>223,3</t>
  </si>
  <si>
    <t>308,0</t>
  </si>
  <si>
    <t>284,4</t>
  </si>
  <si>
    <t>242,9</t>
  </si>
  <si>
    <t>309,4</t>
  </si>
  <si>
    <t>38,4</t>
  </si>
  <si>
    <t>16,28</t>
  </si>
  <si>
    <t>154,4</t>
  </si>
  <si>
    <t>94,48</t>
  </si>
  <si>
    <t>1,505</t>
  </si>
  <si>
    <t>20,29</t>
  </si>
  <si>
    <t>82,1</t>
  </si>
  <si>
    <t>465,8</t>
  </si>
  <si>
    <r>
      <t>Poutrelles-pieux britanniques à larges ailes</t>
    </r>
    <r>
      <rPr>
        <sz val="10"/>
        <color indexed="8"/>
        <rFont val="Arial"/>
        <family val="2"/>
        <charset val="238"/>
      </rPr>
      <t xml:space="preserve">
Dimensions: BS 4-1: 1993
Tolérances: EN 10034: 1993
Etat de surface conforme à EN 10163-3: 2004, classe C, sous-classe 1
</t>
    </r>
  </si>
  <si>
    <r>
      <t>British universal bearing piles with wide flanges</t>
    </r>
    <r>
      <rPr>
        <sz val="10"/>
        <color indexed="8"/>
        <rFont val="Arial"/>
        <family val="2"/>
        <charset val="238"/>
      </rPr>
      <t xml:space="preserve">
Dimensions: BS 4-1: 1993
Tolerances: EN 10034: 1993
Surface condition according to EN 10163-3: 2004, class C, subclass 1
</t>
    </r>
  </si>
  <si>
    <r>
      <t>Britische Breitflanschpfähle</t>
    </r>
    <r>
      <rPr>
        <sz val="10"/>
        <color indexed="8"/>
        <rFont val="Arial"/>
        <family val="2"/>
        <charset val="238"/>
      </rPr>
      <t xml:space="preserve">
Abmessungen: BS 4-1: 1993
Toleranzen: EN 10034: 1993
Oberflächenbeschaffenheit gemäß EN 10163-3: 2004, Klasse C, Untergruppe 1</t>
    </r>
  </si>
  <si>
    <t>200,2</t>
  </si>
  <si>
    <t>57,23</t>
  </si>
  <si>
    <t>1,19</t>
  </si>
  <si>
    <t>26,43</t>
  </si>
  <si>
    <t>53,9</t>
  </si>
  <si>
    <t>207,7</t>
  </si>
  <si>
    <t>68,72</t>
  </si>
  <si>
    <t>22,22</t>
  </si>
  <si>
    <t>247,1</t>
  </si>
  <si>
    <t>80,22</t>
  </si>
  <si>
    <t>23,46</t>
  </si>
  <si>
    <t>90,39</t>
  </si>
  <si>
    <t>20,94</t>
  </si>
  <si>
    <t>85,1</t>
  </si>
  <si>
    <t>112,1</t>
  </si>
  <si>
    <t>110,0</t>
  </si>
  <si>
    <t>160,6</t>
  </si>
  <si>
    <t>236,9</t>
  </si>
  <si>
    <t>223,0</t>
  </si>
  <si>
    <t>37,2</t>
  </si>
  <si>
    <t>46,94</t>
  </si>
  <si>
    <t>0,930</t>
  </si>
  <si>
    <t>1,260</t>
  </si>
  <si>
    <t>15,40</t>
  </si>
  <si>
    <t>41,4</t>
  </si>
  <si>
    <t>1,81</t>
  </si>
  <si>
    <t>0,62</t>
  </si>
  <si>
    <t>8,12</t>
  </si>
  <si>
    <t>60,8</t>
  </si>
  <si>
    <t>29,9</t>
  </si>
  <si>
    <t>35,0</t>
  </si>
  <si>
    <t>27,57</t>
  </si>
  <si>
    <t>409,8</t>
  </si>
  <si>
    <t>57,80</t>
  </si>
  <si>
    <t>90,85</t>
  </si>
  <si>
    <t>35,55</t>
  </si>
  <si>
    <t>154,9</t>
  </si>
  <si>
    <t>778,0</t>
  </si>
  <si>
    <t>887,6</t>
  </si>
  <si>
    <t>29,83</t>
  </si>
  <si>
    <t>538,1</t>
  </si>
  <si>
    <t>75,68</t>
  </si>
  <si>
    <t>41,15</t>
  </si>
  <si>
    <t>19,07</t>
  </si>
  <si>
    <t>206,2</t>
  </si>
  <si>
    <t>930,0</t>
  </si>
  <si>
    <t>16,48</t>
  </si>
  <si>
    <t>33,28</t>
  </si>
  <si>
    <t>114,9</t>
  </si>
  <si>
    <t>41,45</t>
  </si>
  <si>
    <t>23,50</t>
  </si>
  <si>
    <t>391,0</t>
  </si>
  <si>
    <t>16,80</t>
  </si>
  <si>
    <t>45,45</t>
  </si>
  <si>
    <t>33,49</t>
  </si>
  <si>
    <t>465,2</t>
  </si>
  <si>
    <t>38,58</t>
  </si>
  <si>
    <t>152,7</t>
  </si>
  <si>
    <t>121,8</t>
  </si>
  <si>
    <t>0,638</t>
  </si>
  <si>
    <t>39,97</t>
  </si>
  <si>
    <t>101,2</t>
  </si>
  <si>
    <t>4,8</t>
  </si>
  <si>
    <t>24,26</t>
  </si>
  <si>
    <t>146,8</t>
  </si>
  <si>
    <t>23,1</t>
  </si>
  <si>
    <t>203,2</t>
  </si>
  <si>
    <t>5,4</t>
  </si>
  <si>
    <t>29,40</t>
  </si>
  <si>
    <t>169,4</t>
  </si>
  <si>
    <t>0,790</t>
  </si>
  <si>
    <t>34,22</t>
  </si>
  <si>
    <t>133,2</t>
  </si>
  <si>
    <t>31,97</t>
  </si>
  <si>
    <t>187,6</t>
  </si>
  <si>
    <t>172,4</t>
  </si>
  <si>
    <t>0,915</t>
  </si>
  <si>
    <t>36,45</t>
  </si>
  <si>
    <t>206,8</t>
  </si>
  <si>
    <t>0,923</t>
  </si>
  <si>
    <t>101,6</t>
  </si>
  <si>
    <t>28,02</t>
  </si>
  <si>
    <t>240,4</t>
  </si>
  <si>
    <t>133,6</t>
  </si>
  <si>
    <t>203,8</t>
  </si>
  <si>
    <t>4,98</t>
  </si>
  <si>
    <t>20,98</t>
  </si>
  <si>
    <t>108,0</t>
  </si>
  <si>
    <t>569,6</t>
  </si>
  <si>
    <t>642,5</t>
  </si>
  <si>
    <t>8,54</t>
  </si>
  <si>
    <t>24,83</t>
  </si>
  <si>
    <t>200,3</t>
  </si>
  <si>
    <t>305,8</t>
  </si>
  <si>
    <t>5,07</t>
  </si>
  <si>
    <t>60,09</t>
  </si>
  <si>
    <t>59,28</t>
  </si>
  <si>
    <t>171,1</t>
  </si>
  <si>
    <t>967,4</t>
  </si>
  <si>
    <t>9,00</t>
  </si>
  <si>
    <t>41,03</t>
  </si>
  <si>
    <t>354,5</t>
  </si>
  <si>
    <t>543,2</t>
  </si>
  <si>
    <t>5,27</t>
  </si>
  <si>
    <t>86,09</t>
  </si>
  <si>
    <t>259,4</t>
  </si>
  <si>
    <t>346,3</t>
  </si>
  <si>
    <t>406,9</t>
  </si>
  <si>
    <t>445,5</t>
  </si>
  <si>
    <t>17,63</t>
  </si>
  <si>
    <t>137,3</t>
  </si>
  <si>
    <t>209,3</t>
  </si>
  <si>
    <t>5,42</t>
  </si>
  <si>
    <t>44,09</t>
  </si>
  <si>
    <t>15,93</t>
  </si>
  <si>
    <t>145,6</t>
  </si>
  <si>
    <t>515,2</t>
  </si>
  <si>
    <t>568,5</t>
  </si>
  <si>
    <t>9,17</t>
  </si>
  <si>
    <t>20,67</t>
  </si>
  <si>
    <t>177,7</t>
  </si>
  <si>
    <t>270,6</t>
  </si>
  <si>
    <t>50,09</t>
  </si>
  <si>
    <t>28,46</t>
  </si>
  <si>
    <t>193,3</t>
  </si>
  <si>
    <t>735,5</t>
  </si>
  <si>
    <t>827,0</t>
  </si>
  <si>
    <t>9,43</t>
  </si>
  <si>
    <t>27,92</t>
  </si>
  <si>
    <t>258,5</t>
  </si>
  <si>
    <t>393,9</t>
  </si>
  <si>
    <t>62,59</t>
  </si>
  <si>
    <t>76,57</t>
  </si>
  <si>
    <t>295,4</t>
  </si>
  <si>
    <t>366,6</t>
  </si>
  <si>
    <t>9,97</t>
  </si>
  <si>
    <r>
      <t>Europäische Normalträger</t>
    </r>
    <r>
      <rPr>
        <sz val="10"/>
        <rFont val="Arial"/>
        <family val="2"/>
        <charset val="238"/>
      </rPr>
      <t xml:space="preserve">
Flanschneigung: 14%
Abmessungen: DIN 1025-1: 1995, NF A 45-209 (1983)
Toleranzen: EN 10024: 1995
Oberflächenbeschaffenheit gemäß EN 10163-3: 2004, Klasse C, Untergruppe 1</t>
    </r>
  </si>
  <si>
    <t>3,9</t>
  </si>
  <si>
    <t>27,22</t>
  </si>
  <si>
    <t>1,575</t>
  </si>
  <si>
    <t>9,133</t>
  </si>
  <si>
    <t>78,0</t>
  </si>
  <si>
    <t>1,593</t>
  </si>
  <si>
    <t>26,01</t>
  </si>
  <si>
    <t>76,4</t>
  </si>
  <si>
    <t>97,3</t>
  </si>
  <si>
    <t>20,99</t>
  </si>
  <si>
    <t>131,4</t>
  </si>
  <si>
    <t>1,618</t>
  </si>
  <si>
    <t>15,69</t>
  </si>
  <si>
    <t>18,5</t>
  </si>
  <si>
    <t>1,694</t>
  </si>
  <si>
    <t>8,984</t>
  </si>
  <si>
    <t>69,8</t>
  </si>
  <si>
    <t>1,705</t>
  </si>
  <si>
    <t>24,42</t>
  </si>
  <si>
    <t>88,3</t>
  </si>
  <si>
    <t>112,5</t>
  </si>
  <si>
    <t>1,717</t>
  </si>
  <si>
    <t>19,43</t>
  </si>
  <si>
    <t>149,1</t>
  </si>
  <si>
    <t>1,732</t>
  </si>
  <si>
    <t>303,1</t>
  </si>
  <si>
    <t>1,832</t>
  </si>
  <si>
    <t>7,699</t>
  </si>
  <si>
    <t>97,13</t>
  </si>
  <si>
    <t>448,3</t>
  </si>
  <si>
    <t>27,12</t>
  </si>
  <si>
    <t>122,0</t>
  </si>
  <si>
    <t>932,3</t>
  </si>
  <si>
    <t>6,99</t>
  </si>
  <si>
    <t>109,6</t>
  </si>
  <si>
    <t>739,2</t>
  </si>
  <si>
    <t>27,45</t>
  </si>
  <si>
    <t>159,7</t>
  </si>
  <si>
    <t>7,13</t>
  </si>
  <si>
    <t>27,62</t>
  </si>
  <si>
    <t>224,8</t>
  </si>
  <si>
    <t>169,1</t>
  </si>
  <si>
    <t>190,9</t>
  </si>
  <si>
    <t>16,46</t>
  </si>
  <si>
    <t>260,5</t>
  </si>
  <si>
    <t>2,505</t>
  </si>
  <si>
    <t>306,4</t>
  </si>
  <si>
    <t>2,520</t>
  </si>
  <si>
    <t>10,48</t>
  </si>
  <si>
    <t>383,0</t>
  </si>
  <si>
    <t>2,560</t>
  </si>
  <si>
    <t>8,513</t>
  </si>
  <si>
    <t>448,6</t>
  </si>
  <si>
    <t>2,592</t>
  </si>
  <si>
    <t>7,359</t>
  </si>
  <si>
    <t>531,9</t>
  </si>
  <si>
    <t>2,635</t>
  </si>
  <si>
    <t>6,310</t>
  </si>
  <si>
    <t>218,5</t>
  </si>
  <si>
    <t>2,660</t>
  </si>
  <si>
    <t>15,51</t>
  </si>
  <si>
    <t>285,8</t>
  </si>
  <si>
    <t>2,698</t>
  </si>
  <si>
    <t>12,03</t>
  </si>
  <si>
    <t>334,2</t>
  </si>
  <si>
    <t>2,713</t>
  </si>
  <si>
    <t>10,34</t>
  </si>
  <si>
    <t>2,746</t>
  </si>
  <si>
    <t>8,655</t>
  </si>
  <si>
    <t>474,6</t>
  </si>
  <si>
    <t>2,782</t>
  </si>
  <si>
    <t>7,469</t>
  </si>
  <si>
    <t>566,0</t>
  </si>
  <si>
    <t>2,824</t>
  </si>
  <si>
    <t>6,357</t>
  </si>
  <si>
    <t>252,2</t>
  </si>
  <si>
    <t>2,858</t>
  </si>
  <si>
    <t>14,44</t>
  </si>
  <si>
    <t>320,5</t>
  </si>
  <si>
    <t>2,896</t>
  </si>
  <si>
    <t>11,51</t>
  </si>
  <si>
    <t>371,3</t>
  </si>
  <si>
    <t>2,911</t>
  </si>
  <si>
    <t>9,99</t>
  </si>
  <si>
    <t>423,6</t>
  </si>
  <si>
    <t>2,934</t>
  </si>
  <si>
    <t>8,824</t>
  </si>
  <si>
    <t>497,7</t>
  </si>
  <si>
    <t>2,970</t>
  </si>
  <si>
    <t>7,604</t>
  </si>
  <si>
    <t>593,7</t>
  </si>
  <si>
    <t>3,012</t>
  </si>
  <si>
    <t>6,464</t>
  </si>
  <si>
    <t>282,2</t>
  </si>
  <si>
    <t>3,056</t>
  </si>
  <si>
    <t>13,80</t>
  </si>
  <si>
    <t>316,8</t>
  </si>
  <si>
    <t>33,23</t>
  </si>
  <si>
    <t>326,9</t>
  </si>
  <si>
    <t>498,4</t>
  </si>
  <si>
    <t>6,08</t>
  </si>
  <si>
    <t>68,60</t>
  </si>
  <si>
    <t>486,9</t>
  </si>
  <si>
    <t>11,03</t>
  </si>
  <si>
    <t>60,07</t>
  </si>
  <si>
    <t>627,9</t>
  </si>
  <si>
    <t>654,1</t>
  </si>
  <si>
    <t>714,5</t>
  </si>
  <si>
    <t>10,76</t>
  </si>
  <si>
    <t>24,75</t>
  </si>
  <si>
    <t>214,5</t>
  </si>
  <si>
    <t>327,7</t>
  </si>
  <si>
    <t>6,36</t>
  </si>
  <si>
    <t>53,62</t>
  </si>
  <si>
    <t>30,31</t>
  </si>
  <si>
    <t>382,6</t>
  </si>
  <si>
    <t>836,4</t>
  </si>
  <si>
    <t>919,8</t>
  </si>
  <si>
    <t>10,97</t>
  </si>
  <si>
    <t>28,76</t>
  </si>
  <si>
    <t>282,1</t>
  </si>
  <si>
    <t>430,2</t>
  </si>
  <si>
    <t>60,62</t>
  </si>
  <si>
    <t>52,37</t>
  </si>
  <si>
    <t>516,4</t>
  </si>
  <si>
    <t>11,22</t>
  </si>
  <si>
    <t>37,59</t>
  </si>
  <si>
    <t>395,0</t>
  </si>
  <si>
    <t>195,2</t>
  </si>
  <si>
    <t>28,75</t>
  </si>
  <si>
    <t>11,94</t>
  </si>
  <si>
    <t>66,89</t>
  </si>
  <si>
    <t>12,0</t>
  </si>
  <si>
    <t>129,9</t>
  </si>
  <si>
    <t>101,0</t>
  </si>
  <si>
    <t>275,0</t>
  </si>
  <si>
    <t>210,0</t>
  </si>
  <si>
    <t>24,0</t>
  </si>
  <si>
    <t>128,7</t>
  </si>
  <si>
    <t>420 x 15</t>
  </si>
  <si>
    <t>110,7</t>
  </si>
  <si>
    <t>278,0</t>
  </si>
  <si>
    <t>212,0</t>
  </si>
  <si>
    <t>141,0</t>
  </si>
  <si>
    <t>300,0</t>
  </si>
  <si>
    <t>220,0</t>
  </si>
  <si>
    <t>13,6</t>
  </si>
  <si>
    <t>430 x 15</t>
  </si>
  <si>
    <t>127,9</t>
  </si>
  <si>
    <t>305,0</t>
  </si>
  <si>
    <t>224,0</t>
  </si>
  <si>
    <t>162,9</t>
  </si>
  <si>
    <t>430 x 20</t>
  </si>
  <si>
    <t>184,4</t>
  </si>
  <si>
    <t>109,3</t>
  </si>
  <si>
    <t>226,0</t>
  </si>
  <si>
    <t>139,2</t>
  </si>
  <si>
    <t>7,2</t>
  </si>
  <si>
    <t>450 x 20</t>
  </si>
  <si>
    <t>149,0</t>
  </si>
  <si>
    <t>25,58</t>
  </si>
  <si>
    <t>7,03</t>
  </si>
  <si>
    <t>8,81</t>
  </si>
  <si>
    <t>3,82</t>
  </si>
  <si>
    <t>21,49</t>
  </si>
  <si>
    <t>13,01</t>
  </si>
  <si>
    <t>8,86</t>
  </si>
  <si>
    <t>5,85</t>
  </si>
  <si>
    <t>18,57</t>
  </si>
  <si>
    <t>455,2</t>
  </si>
  <si>
    <t>46,74</t>
  </si>
  <si>
    <t>77,91</t>
  </si>
  <si>
    <t>13,14</t>
  </si>
  <si>
    <t>483,2</t>
  </si>
  <si>
    <t>-106,4</t>
  </si>
  <si>
    <t>14,72</t>
  </si>
  <si>
    <t>500,6</t>
  </si>
  <si>
    <t>51,65</t>
  </si>
  <si>
    <t>85,37</t>
  </si>
  <si>
    <t>531,1</t>
  </si>
  <si>
    <t>54,87</t>
  </si>
  <si>
    <t>-116,6</t>
  </si>
  <si>
    <t>14,66</t>
  </si>
  <si>
    <t>545,0</t>
  </si>
  <si>
    <t>56,49</t>
  </si>
  <si>
    <t>92,57</t>
  </si>
  <si>
    <t>15,83</t>
  </si>
  <si>
    <t>577,9</t>
  </si>
  <si>
    <t>59,70</t>
  </si>
  <si>
    <t>-126,3</t>
  </si>
  <si>
    <t>14,59</t>
  </si>
  <si>
    <t>588,4</t>
  </si>
  <si>
    <t>61,27</t>
  </si>
  <si>
    <t>4,78</t>
  </si>
  <si>
    <t>99,55</t>
  </si>
  <si>
    <t>17,14</t>
  </si>
  <si>
    <t>623,5</t>
  </si>
  <si>
    <t>64,45</t>
  </si>
  <si>
    <t>35,7</t>
  </si>
  <si>
    <t>12,73</t>
  </si>
  <si>
    <t>6,93</t>
  </si>
  <si>
    <t>19,74</t>
  </si>
  <si>
    <t>38,3</t>
  </si>
  <si>
    <t>155,3</t>
  </si>
  <si>
    <t>104,5</t>
  </si>
  <si>
    <r>
      <t>Poutrelles normales britanniques</t>
    </r>
    <r>
      <rPr>
        <sz val="10"/>
        <rFont val="Arial"/>
        <family val="2"/>
        <charset val="238"/>
      </rPr>
      <t xml:space="preserve">
Dimensions: BS 4-1: 1993
Tolérances: EN 10024: 1995
Etat de surface conforme à EN 10163-3: 2004, classe C, sous-classe 1
</t>
    </r>
  </si>
  <si>
    <t>191,9</t>
  </si>
  <si>
    <t>17,7</t>
  </si>
  <si>
    <t>1,656</t>
  </si>
  <si>
    <t>18,54</t>
  </si>
  <si>
    <t>98,3</t>
  </si>
  <si>
    <r>
      <t>Joists with taper flanges</t>
    </r>
    <r>
      <rPr>
        <sz val="10"/>
        <rFont val="Arial"/>
        <family val="2"/>
        <charset val="238"/>
      </rPr>
      <t xml:space="preserve">
Dimensions: BS 4-1: 1993
Tolerances: EN 10024: 1995
Surface condition according to EN 10163-3: 2004, class C, subclass 1
</t>
    </r>
  </si>
  <si>
    <r>
      <t>Britische Normalträger</t>
    </r>
    <r>
      <rPr>
        <sz val="10"/>
        <rFont val="Arial"/>
        <family val="2"/>
        <charset val="238"/>
      </rPr>
      <t xml:space="preserve">
Abmessungen: BS 4-1: 1993
Toleranzen: EN 10024: 1995
Oberflächenbeschaffenheit gemäß EN 10163-3: 2004, Klasse C, Untergruppe 1</t>
    </r>
  </si>
  <si>
    <t>0,430</t>
  </si>
  <si>
    <t>34,12</t>
  </si>
  <si>
    <t>18,82</t>
  </si>
  <si>
    <t>29,65</t>
  </si>
  <si>
    <t>5,55</t>
  </si>
  <si>
    <t>24,36</t>
  </si>
  <si>
    <t>0,500</t>
  </si>
  <si>
    <t>44,5</t>
  </si>
  <si>
    <t>0,360</t>
  </si>
  <si>
    <t>49,11</t>
  </si>
  <si>
    <t>0,570</t>
  </si>
  <si>
    <t>25,22</t>
  </si>
  <si>
    <t>33,89</t>
  </si>
  <si>
    <t>24,14</t>
  </si>
  <si>
    <t>20,89</t>
  </si>
  <si>
    <t>0,530</t>
  </si>
  <si>
    <t>32,39</t>
  </si>
  <si>
    <t>33,82</t>
  </si>
  <si>
    <t>0,670</t>
  </si>
  <si>
    <t>25,32</t>
  </si>
  <si>
    <t>36,80</t>
  </si>
  <si>
    <t>23,10</t>
  </si>
  <si>
    <t>6,75</t>
  </si>
  <si>
    <t>46,87</t>
  </si>
  <si>
    <t>0,770</t>
  </si>
  <si>
    <t>20,80</t>
  </si>
  <si>
    <t>65,93</t>
  </si>
  <si>
    <t>16,52</t>
  </si>
  <si>
    <t>96,6</t>
  </si>
  <si>
    <t>0,537</t>
  </si>
  <si>
    <t>152,4</t>
  </si>
  <si>
    <t>88,7</t>
  </si>
  <si>
    <t>20,32</t>
  </si>
  <si>
    <t>‹40</t>
  </si>
  <si>
    <t>‹50</t>
  </si>
  <si>
    <t>‹60</t>
  </si>
  <si>
    <t>‹70</t>
  </si>
  <si>
    <t>9,01</t>
  </si>
  <si>
    <t>10,19</t>
  </si>
  <si>
    <t>9,47</t>
  </si>
  <si>
    <t>7,50</t>
  </si>
  <si>
    <t>57,9</t>
  </si>
  <si>
    <t>73,6</t>
  </si>
  <si>
    <t>14,35</t>
  </si>
  <si>
    <t>13,94</t>
  </si>
  <si>
    <t>L 203 x 203 x 22,2◊/+</t>
  </si>
  <si>
    <t>67,0</t>
  </si>
  <si>
    <t>85,0</t>
  </si>
  <si>
    <t>ס</t>
  </si>
  <si>
    <t>15,2</t>
  </si>
  <si>
    <t>61,0</t>
  </si>
  <si>
    <t>225,1</t>
  </si>
  <si>
    <t>0,966</t>
  </si>
  <si>
    <r>
      <t>European standard beams</t>
    </r>
    <r>
      <rPr>
        <sz val="10"/>
        <rFont val="Arial"/>
        <family val="2"/>
        <charset val="238"/>
      </rPr>
      <t xml:space="preserve">
Flange slope: 14%
Dimensions: DIN 1025-1: 1995, NF A 45-209 (1983)
Tolerances: EN 10024: 1995
Surface condition according to EN 10163-3: 2004, class C, subclass 1
</t>
    </r>
  </si>
  <si>
    <t>17,56</t>
  </si>
  <si>
    <t>277,7</t>
  </si>
  <si>
    <t>311,6</t>
  </si>
  <si>
    <t>9,94</t>
  </si>
  <si>
    <t>16,31</t>
  </si>
  <si>
    <t>240,1</t>
  </si>
  <si>
    <t>40,02</t>
  </si>
  <si>
    <t>62,40</t>
  </si>
  <si>
    <t>2,68</t>
  </si>
  <si>
    <t>39,37</t>
  </si>
  <si>
    <t>8,35</t>
  </si>
  <si>
    <t>31,26</t>
  </si>
  <si>
    <t>324,3</t>
  </si>
  <si>
    <t>3,6</t>
  </si>
  <si>
    <t>4,7</t>
  </si>
  <si>
    <t>19,14</t>
  </si>
  <si>
    <t>283,6</t>
  </si>
  <si>
    <t>47,27</t>
  </si>
  <si>
    <t>73,92</t>
  </si>
  <si>
    <t>2,69</t>
  </si>
  <si>
    <t>43,37</t>
  </si>
  <si>
    <t>12,88</t>
  </si>
  <si>
    <t>37,39</t>
  </si>
  <si>
    <t>361,1</t>
  </si>
  <si>
    <t>410,3</t>
  </si>
  <si>
    <t>10,00</t>
  </si>
  <si>
    <t>21,36</t>
  </si>
  <si>
    <t>328,5</t>
  </si>
  <si>
    <t>53,86</t>
  </si>
  <si>
    <t>84,40</t>
  </si>
  <si>
    <t>2,74</t>
  </si>
  <si>
    <t>46,17</t>
  </si>
  <si>
    <t>17,18</t>
  </si>
  <si>
    <t>43,68</t>
  </si>
  <si>
    <t>368,3</t>
  </si>
  <si>
    <t>412,5</t>
  </si>
  <si>
    <t>2,3</t>
  </si>
  <si>
    <t>7,58</t>
  </si>
  <si>
    <t>0,304</t>
  </si>
  <si>
    <t>51,09</t>
  </si>
  <si>
    <t>6,8</t>
  </si>
  <si>
    <t>2,7</t>
  </si>
  <si>
    <t>10,6</t>
  </si>
  <si>
    <t>0,370</t>
  </si>
  <si>
    <t>44,47</t>
  </si>
  <si>
    <t>3,1</t>
  </si>
  <si>
    <t>14,2</t>
  </si>
  <si>
    <t>0,439</t>
  </si>
  <si>
    <t>39,38</t>
  </si>
  <si>
    <t>14,3</t>
  </si>
  <si>
    <t>3,4</t>
  </si>
  <si>
    <t>18,3</t>
  </si>
  <si>
    <t>68,2</t>
  </si>
  <si>
    <t>86,8</t>
  </si>
  <si>
    <t>1,484</t>
  </si>
  <si>
    <t>21,77</t>
  </si>
  <si>
    <t>118,4</t>
  </si>
  <si>
    <t>1,499</t>
  </si>
  <si>
    <t>16,12</t>
  </si>
  <si>
    <t>32,5</t>
  </si>
  <si>
    <t>0,553</t>
  </si>
  <si>
    <t>45,17</t>
  </si>
  <si>
    <t>16,7</t>
  </si>
  <si>
    <t>21,2</t>
  </si>
  <si>
    <t>0,561</t>
  </si>
  <si>
    <t>33,68</t>
  </si>
  <si>
    <t>20,4</t>
  </si>
  <si>
    <t>0,567</t>
  </si>
  <si>
    <t>27,76</t>
  </si>
  <si>
    <t>41,8</t>
  </si>
  <si>
    <t>53,2</t>
  </si>
  <si>
    <t>14,82</t>
  </si>
  <si>
    <t>0,669</t>
  </si>
  <si>
    <t>45,94</t>
  </si>
  <si>
    <t>19,9</t>
  </si>
  <si>
    <t>25,3</t>
  </si>
  <si>
    <t>0,677</t>
  </si>
  <si>
    <t>34,06</t>
  </si>
  <si>
    <t>26,7</t>
  </si>
  <si>
    <t>34,0</t>
  </si>
  <si>
    <t>74,2</t>
  </si>
  <si>
    <t>94,6</t>
  </si>
  <si>
    <t>1,740</t>
  </si>
  <si>
    <t>97,6</t>
  </si>
  <si>
    <t>124,4</t>
  </si>
  <si>
    <t>1,756</t>
  </si>
  <si>
    <t>17,98</t>
  </si>
  <si>
    <t>161,3</t>
  </si>
  <si>
    <t>189,6</t>
  </si>
  <si>
    <t>7,21</t>
  </si>
  <si>
    <t>148,6</t>
  </si>
  <si>
    <t>27,95</t>
  </si>
  <si>
    <t>43,53</t>
  </si>
  <si>
    <t>24,7</t>
  </si>
  <si>
    <t>31,4</t>
  </si>
  <si>
    <t>0,794</t>
  </si>
  <si>
    <t>32,21</t>
  </si>
  <si>
    <t>1,771</t>
  </si>
  <si>
    <t>13,98</t>
  </si>
  <si>
    <t>312,0</t>
  </si>
  <si>
    <t>1,866</t>
  </si>
  <si>
    <t>7,616</t>
  </si>
  <si>
    <t>78,9</t>
  </si>
  <si>
    <t>100,5</t>
  </si>
  <si>
    <t>1,777</t>
  </si>
  <si>
    <t>16,5</t>
  </si>
  <si>
    <t>133,5</t>
  </si>
  <si>
    <t>1,795</t>
  </si>
  <si>
    <t>17,13</t>
  </si>
  <si>
    <t>170,9</t>
  </si>
  <si>
    <t>1,810</t>
  </si>
  <si>
    <t>13,49</t>
  </si>
  <si>
    <t>315,8</t>
  </si>
  <si>
    <t>1,902</t>
  </si>
  <si>
    <t>7,670</t>
  </si>
  <si>
    <t>83,7</t>
  </si>
  <si>
    <t>106,6</t>
  </si>
  <si>
    <t>1,814</t>
  </si>
  <si>
    <t>21,67</t>
  </si>
  <si>
    <t>142,8</t>
  </si>
  <si>
    <t>1,834</t>
  </si>
  <si>
    <t>16,36</t>
  </si>
  <si>
    <t>22,5</t>
  </si>
  <si>
    <t>180,6</t>
  </si>
  <si>
    <t>1,849</t>
  </si>
  <si>
    <t>13,04</t>
  </si>
  <si>
    <t>318,8</t>
  </si>
  <si>
    <t>1,934</t>
  </si>
  <si>
    <t>7,730</t>
  </si>
  <si>
    <t>521,0</t>
  </si>
  <si>
    <t>570,6</t>
  </si>
  <si>
    <t>9,83</t>
  </si>
  <si>
    <t>21,54</t>
  </si>
  <si>
    <t>173,1</t>
  </si>
  <si>
    <t>264,4</t>
  </si>
  <si>
    <t>5,87</t>
  </si>
  <si>
    <t>49,10</t>
  </si>
  <si>
    <t>22,98</t>
  </si>
  <si>
    <t>239,6</t>
  </si>
  <si>
    <t>675,1</t>
  </si>
  <si>
    <t>744,6</t>
  </si>
  <si>
    <t>25,18</t>
  </si>
  <si>
    <t>230,7</t>
  </si>
  <si>
    <t>351,7</t>
  </si>
  <si>
    <t>6,00</t>
  </si>
  <si>
    <t>56,10</t>
  </si>
  <si>
    <t>41,55</t>
  </si>
  <si>
    <t>938,3</t>
  </si>
  <si>
    <t>10,31</t>
  </si>
  <si>
    <t>1,322</t>
  </si>
  <si>
    <t>11,27</t>
  </si>
  <si>
    <t>236,5</t>
  </si>
  <si>
    <t>51,98</t>
  </si>
  <si>
    <t>58,36</t>
  </si>
  <si>
    <t>3,89</t>
  </si>
  <si>
    <t>6,15</t>
  </si>
  <si>
    <t>92,06</t>
  </si>
  <si>
    <t>18,41</t>
  </si>
  <si>
    <t>28,44</t>
  </si>
  <si>
    <t>2,43</t>
  </si>
  <si>
    <t>29,26</t>
  </si>
  <si>
    <t>1,68</t>
  </si>
  <si>
    <t>349,2</t>
  </si>
  <si>
    <t>-160,9</t>
  </si>
  <si>
    <t>19,87</t>
  </si>
  <si>
    <t>580,7</t>
  </si>
  <si>
    <t>58,30</t>
  </si>
  <si>
    <t>158,7</t>
  </si>
  <si>
    <t>22,91</t>
  </si>
  <si>
    <t>643,7</t>
  </si>
  <si>
    <t>95,71</t>
  </si>
  <si>
    <t>-174,7</t>
  </si>
  <si>
    <t>19,81</t>
  </si>
  <si>
    <t>17,30</t>
  </si>
  <si>
    <t>18,40</t>
  </si>
  <si>
    <t>6,37</t>
  </si>
  <si>
    <t>17,23</t>
  </si>
  <si>
    <t>55,4</t>
  </si>
  <si>
    <t>16,20</t>
  </si>
  <si>
    <t>46,0</t>
  </si>
  <si>
    <t>58,7</t>
  </si>
  <si>
    <t>7,16</t>
  </si>
  <si>
    <t>15,30</t>
  </si>
  <si>
    <t>48,6</t>
  </si>
  <si>
    <t>61,9</t>
  </si>
  <si>
    <t>5,10</t>
  </si>
  <si>
    <t>0,180</t>
  </si>
  <si>
    <t>48,22</t>
  </si>
  <si>
    <t>0,220</t>
  </si>
  <si>
    <t>48,8</t>
  </si>
  <si>
    <t>4,94</t>
  </si>
  <si>
    <t>1,514</t>
  </si>
  <si>
    <t>18,45</t>
  </si>
  <si>
    <t>453,4</t>
  </si>
  <si>
    <t>85,51</t>
  </si>
  <si>
    <t>1,632</t>
  </si>
  <si>
    <t>24,31</t>
  </si>
  <si>
    <t>74,3</t>
  </si>
  <si>
    <t>1,640</t>
  </si>
  <si>
    <t>22,08</t>
  </si>
  <si>
    <t>82,0</t>
  </si>
  <si>
    <t>89,3</t>
  </si>
  <si>
    <t>463,4</t>
  </si>
  <si>
    <t>14,50</t>
  </si>
  <si>
    <t>65,1</t>
  </si>
  <si>
    <t>5,14</t>
  </si>
  <si>
    <t>6,42</t>
  </si>
  <si>
    <t>53,7</t>
  </si>
  <si>
    <t>5,18</t>
  </si>
  <si>
    <t>467,2</t>
  </si>
  <si>
    <t>16,94</t>
  </si>
  <si>
    <t>82,2</t>
  </si>
  <si>
    <t>528,3</t>
  </si>
  <si>
    <t>208,8</t>
  </si>
  <si>
    <t>501,9</t>
  </si>
  <si>
    <t>476,5</t>
  </si>
  <si>
    <t>1,851</t>
  </si>
  <si>
    <t>1,861</t>
  </si>
  <si>
    <t>536,7</t>
  </si>
  <si>
    <t>1,870</t>
  </si>
  <si>
    <t>18,51</t>
  </si>
  <si>
    <t>109,0</t>
  </si>
  <si>
    <t>138,9</t>
  </si>
  <si>
    <t>17,22</t>
  </si>
  <si>
    <t>544,5</t>
  </si>
  <si>
    <t>15,49</t>
  </si>
  <si>
    <t>602,6</t>
  </si>
  <si>
    <t>227,6</t>
  </si>
  <si>
    <t>128,9</t>
  </si>
  <si>
    <t>547,6</t>
  </si>
  <si>
    <t>2,073</t>
  </si>
  <si>
    <t>20,48</t>
  </si>
  <si>
    <t>113,0</t>
  </si>
  <si>
    <t>607,6</t>
  </si>
  <si>
    <t>228,2</t>
  </si>
  <si>
    <t>143,9</t>
  </si>
  <si>
    <t>18,44</t>
  </si>
  <si>
    <t>125,1</t>
  </si>
  <si>
    <t>612,2</t>
  </si>
  <si>
    <t>159,3</t>
  </si>
  <si>
    <t>2,095</t>
  </si>
  <si>
    <t>16,75</t>
  </si>
  <si>
    <t>617,2</t>
  </si>
  <si>
    <t>2,107</t>
  </si>
  <si>
    <t>686,7</t>
  </si>
  <si>
    <t>811,1</t>
  </si>
  <si>
    <t>94,81</t>
  </si>
  <si>
    <t>38,35</t>
  </si>
  <si>
    <t>16,16</t>
  </si>
  <si>
    <t>796,4</t>
  </si>
  <si>
    <t>896,0</t>
  </si>
  <si>
    <t>14,76</t>
  </si>
  <si>
    <t>28,66</t>
  </si>
  <si>
    <t>968,3</t>
  </si>
  <si>
    <t>112,9</t>
  </si>
  <si>
    <t>174,2</t>
  </si>
  <si>
    <t>42,35</t>
  </si>
  <si>
    <t>285,2</t>
  </si>
  <si>
    <t>14,87</t>
  </si>
  <si>
    <t>31,49</t>
  </si>
  <si>
    <t>46,05</t>
  </si>
  <si>
    <t>33,59</t>
  </si>
  <si>
    <t>329,2</t>
  </si>
  <si>
    <t>35,74</t>
  </si>
  <si>
    <t>243,0</t>
  </si>
  <si>
    <t>52,45</t>
  </si>
  <si>
    <t>55,90</t>
  </si>
  <si>
    <t>410,9</t>
  </si>
  <si>
    <t>628,6</t>
  </si>
  <si>
    <t>723,7</t>
  </si>
  <si>
    <t>15,87</t>
  </si>
  <si>
    <t>8,91</t>
  </si>
  <si>
    <t>0,985</t>
  </si>
  <si>
    <t>13,02</t>
  </si>
  <si>
    <t>79,2</t>
  </si>
  <si>
    <t>8,93</t>
  </si>
  <si>
    <t>12,43</t>
  </si>
  <si>
    <t>82,8</t>
  </si>
  <si>
    <t>9,92</t>
  </si>
  <si>
    <t>8,94</t>
  </si>
  <si>
    <t>11,89</t>
  </si>
  <si>
    <t>90,0</t>
  </si>
  <si>
    <t>10,95</t>
  </si>
  <si>
    <t>93,5</t>
  </si>
  <si>
    <t>10,08</t>
  </si>
  <si>
    <t>0,882</t>
  </si>
  <si>
    <t>3,5</t>
  </si>
  <si>
    <t>0,60</t>
  </si>
  <si>
    <t>1,41</t>
  </si>
  <si>
    <t>0,080</t>
  </si>
  <si>
    <t>87,40</t>
  </si>
  <si>
    <t>0,72</t>
  </si>
  <si>
    <t>1,02</t>
  </si>
  <si>
    <t>0,88</t>
  </si>
  <si>
    <t>0,100</t>
  </si>
  <si>
    <t>86,88</t>
  </si>
  <si>
    <t>1,08</t>
  </si>
  <si>
    <t>66,67</t>
  </si>
  <si>
    <t>2,12</t>
  </si>
  <si>
    <t>0,120</t>
  </si>
  <si>
    <t>84,87</t>
  </si>
  <si>
    <t>1,06</t>
  </si>
  <si>
    <t>65,02</t>
  </si>
  <si>
    <t>2,09</t>
  </si>
  <si>
    <t>1,00</t>
  </si>
  <si>
    <t>0,140</t>
  </si>
  <si>
    <t>64,82</t>
  </si>
  <si>
    <t>64,07</t>
  </si>
  <si>
    <t>1,16</t>
  </si>
  <si>
    <t>1,64</t>
  </si>
  <si>
    <t>52,07</t>
  </si>
  <si>
    <t>3,90</t>
  </si>
  <si>
    <t>1,26</t>
  </si>
  <si>
    <t>0,170</t>
  </si>
  <si>
    <t>56,83</t>
  </si>
  <si>
    <t>0,190</t>
  </si>
  <si>
    <t>63,49</t>
  </si>
  <si>
    <t>4,80</t>
  </si>
  <si>
    <t>1,99</t>
  </si>
  <si>
    <t>51,46</t>
  </si>
  <si>
    <t>2,04</t>
  </si>
  <si>
    <t>43,41</t>
  </si>
  <si>
    <t>6,04</t>
  </si>
  <si>
    <t>7,61</t>
  </si>
  <si>
    <t>317,9</t>
  </si>
  <si>
    <t>9,74</t>
  </si>
  <si>
    <t>4,93</t>
  </si>
  <si>
    <t>332,7</t>
  </si>
  <si>
    <t>7,71</t>
  </si>
  <si>
    <t>347,4</t>
  </si>
  <si>
    <t>9,71</t>
  </si>
  <si>
    <t>362,0</t>
  </si>
  <si>
    <t>7,68</t>
  </si>
  <si>
    <t>9,69</t>
  </si>
  <si>
    <t>376,5</t>
  </si>
  <si>
    <t>390,9</t>
  </si>
  <si>
    <t>405,2</t>
  </si>
  <si>
    <t>7,65</t>
  </si>
  <si>
    <t>419,3</t>
  </si>
  <si>
    <t>7,63</t>
  </si>
  <si>
    <t>9,62</t>
  </si>
  <si>
    <t>433,4</t>
  </si>
  <si>
    <t>529,4</t>
  </si>
  <si>
    <t>6,26</t>
  </si>
  <si>
    <t>228,4</t>
  </si>
  <si>
    <t>7,84</t>
  </si>
  <si>
    <t>257,7</t>
  </si>
  <si>
    <t>3,61</t>
  </si>
  <si>
    <t>29,15</t>
  </si>
  <si>
    <t>46,20</t>
  </si>
  <si>
    <t>-17,04</t>
  </si>
  <si>
    <t>33,43</t>
  </si>
  <si>
    <t>53,09</t>
  </si>
  <si>
    <t>13,78</t>
  </si>
  <si>
    <t>-19,65</t>
  </si>
  <si>
    <t>36,88</t>
  </si>
  <si>
    <t>58,61</t>
  </si>
  <si>
    <t>15,16</t>
  </si>
  <si>
    <t>1,37</t>
  </si>
  <si>
    <t>-21,73</t>
  </si>
  <si>
    <t>8,41</t>
  </si>
  <si>
    <t>18,74</t>
  </si>
  <si>
    <t>1,46</t>
  </si>
  <si>
    <t>-26,83</t>
  </si>
  <si>
    <t>58,87</t>
  </si>
  <si>
    <t>93,49</t>
  </si>
  <si>
    <t>24,25</t>
  </si>
  <si>
    <t>-34,62</t>
  </si>
  <si>
    <t>9,63</t>
  </si>
  <si>
    <t>5,66</t>
  </si>
  <si>
    <t>L 25 x 25 x 3x/-</t>
  </si>
  <si>
    <t>L 25 x 25 x 4x/-</t>
  </si>
  <si>
    <t>L 30 x 30 x 3x/-</t>
  </si>
  <si>
    <t>L 30 x 30 x 4x/-</t>
  </si>
  <si>
    <t>L 35 x 35 x 4x/-</t>
  </si>
  <si>
    <t>L 40 x 40 x 4x/-</t>
  </si>
  <si>
    <t>L 40 x 40 x 5x/-</t>
  </si>
  <si>
    <t>L 45 x 45 x 4,5x/-</t>
  </si>
  <si>
    <t>L 50 x 50 x 4x/-</t>
  </si>
  <si>
    <t>L 50 x 50 x 5x/-</t>
  </si>
  <si>
    <t>L 50 x 50 x 6x/-</t>
  </si>
  <si>
    <t>L 60 x 60 x 5x/-</t>
  </si>
  <si>
    <t>L 60 x 60 x 6x/-</t>
  </si>
  <si>
    <t>L 60 x 60 x 8x/-</t>
  </si>
  <si>
    <r>
      <t>(D ≈ 1,05 x h, w = 0,25 x D)</t>
    </r>
    <r>
      <rPr>
        <b/>
        <sz val="12"/>
        <rFont val="Arial"/>
        <family val="2"/>
      </rPr>
      <t>٭</t>
    </r>
  </si>
  <si>
    <r>
      <t>(D ≈ 1,05 x h, w = 0,5 x D)</t>
    </r>
    <r>
      <rPr>
        <b/>
        <sz val="12"/>
        <rFont val="Arial"/>
        <family val="2"/>
      </rPr>
      <t>٭</t>
    </r>
  </si>
  <si>
    <r>
      <t>(H</t>
    </r>
    <r>
      <rPr>
        <b/>
        <i/>
        <vertAlign val="subscript"/>
        <sz val="12"/>
        <rFont val="Arial"/>
        <family val="2"/>
      </rPr>
      <t>t</t>
    </r>
    <r>
      <rPr>
        <b/>
        <i/>
        <sz val="12"/>
        <rFont val="Arial"/>
        <family val="2"/>
      </rPr>
      <t xml:space="preserve"> = 1,5 x h; w = 0,5 x h)</t>
    </r>
    <r>
      <rPr>
        <b/>
        <sz val="12"/>
        <rFont val="Arial"/>
        <family val="2"/>
      </rPr>
      <t>٭</t>
    </r>
  </si>
  <si>
    <t>12,69</t>
  </si>
  <si>
    <t>84,49</t>
  </si>
  <si>
    <t>388,6</t>
  </si>
  <si>
    <t>429,5</t>
  </si>
  <si>
    <t>21,65</t>
  </si>
  <si>
    <t>47,9</t>
  </si>
  <si>
    <t>10,1</t>
  </si>
  <si>
    <t>62,20</t>
  </si>
  <si>
    <t>96,95</t>
  </si>
  <si>
    <t>44,57</t>
  </si>
  <si>
    <t>15,94</t>
  </si>
  <si>
    <t>70,58</t>
  </si>
  <si>
    <t>20,17</t>
  </si>
  <si>
    <t>54,2</t>
  </si>
  <si>
    <t>69,0</t>
  </si>
  <si>
    <t>241,6</t>
  </si>
  <si>
    <t>1,03</t>
  </si>
  <si>
    <t>19,02</t>
  </si>
  <si>
    <t>17,3</t>
  </si>
  <si>
    <t>77,7</t>
  </si>
  <si>
    <t>257,9</t>
  </si>
  <si>
    <t>1,09</t>
  </si>
  <si>
    <t>17,87</t>
  </si>
  <si>
    <t>68,0</t>
  </si>
  <si>
    <t>7,3</t>
  </si>
  <si>
    <t>86,7</t>
  </si>
  <si>
    <t>274,3</t>
  </si>
  <si>
    <t>1,15</t>
  </si>
  <si>
    <t>16,90</t>
  </si>
  <si>
    <t>76,1</t>
  </si>
  <si>
    <t>19,5</t>
  </si>
  <si>
    <t>7,8</t>
  </si>
  <si>
    <t>97,0</t>
  </si>
  <si>
    <t>290,2</t>
  </si>
  <si>
    <t>1,21</t>
  </si>
  <si>
    <t>15,89</t>
  </si>
  <si>
    <t>84,0</t>
  </si>
  <si>
    <t>13,7</t>
  </si>
  <si>
    <t>20,5</t>
  </si>
  <si>
    <t>8,2</t>
  </si>
  <si>
    <t>306,7</t>
  </si>
  <si>
    <t>1,27</t>
  </si>
  <si>
    <t>15,12</t>
  </si>
  <si>
    <t>322,9</t>
  </si>
  <si>
    <t>1,33</t>
  </si>
  <si>
    <t>14,36</t>
  </si>
  <si>
    <t>24,3</t>
  </si>
  <si>
    <t>363,6</t>
  </si>
  <si>
    <t>1,48</t>
  </si>
  <si>
    <t>12,83</t>
  </si>
  <si>
    <t>404,3</t>
  </si>
  <si>
    <t>1,63</t>
  </si>
  <si>
    <t>11,60</t>
  </si>
  <si>
    <t>11,9</t>
  </si>
  <si>
    <t>445,6</t>
  </si>
  <si>
    <t>1,80</t>
  </si>
  <si>
    <t>10,80</t>
  </si>
  <si>
    <t>32,4</t>
  </si>
  <si>
    <t>485,8</t>
  </si>
  <si>
    <t>1,97</t>
  </si>
  <si>
    <t>77,8</t>
  </si>
  <si>
    <t>3,20</t>
  </si>
  <si>
    <t>3,41</t>
  </si>
  <si>
    <t>6,29</t>
  </si>
  <si>
    <t>3,00</t>
  </si>
  <si>
    <t>5,00</t>
  </si>
  <si>
    <t>0,91</t>
  </si>
  <si>
    <t>0,87</t>
  </si>
  <si>
    <t>34,2</t>
  </si>
  <si>
    <t>39,8</t>
  </si>
  <si>
    <t>4,85</t>
  </si>
  <si>
    <t>4,88</t>
  </si>
  <si>
    <t>8,10</t>
  </si>
  <si>
    <t>1,07</t>
  </si>
  <si>
    <t>25,0</t>
  </si>
  <si>
    <t>1,60</t>
  </si>
  <si>
    <t>0,27</t>
  </si>
  <si>
    <t>4,81</t>
  </si>
  <si>
    <t>6,63</t>
  </si>
  <si>
    <t>21,5</t>
  </si>
  <si>
    <t>7,41</t>
  </si>
  <si>
    <t>12,4</t>
  </si>
  <si>
    <t>1,23</t>
  </si>
  <si>
    <t>28,4</t>
  </si>
  <si>
    <t>2,71</t>
  </si>
  <si>
    <t>0,69</t>
  </si>
  <si>
    <t>109,1</t>
  </si>
  <si>
    <t>0,502</t>
  </si>
  <si>
    <t>34,94</t>
  </si>
  <si>
    <t>17,9</t>
  </si>
  <si>
    <t>22,8</t>
  </si>
  <si>
    <t>125,8</t>
  </si>
  <si>
    <t>0,575</t>
  </si>
  <si>
    <t>32,13</t>
  </si>
  <si>
    <t>21,9</t>
  </si>
  <si>
    <t>0,640</t>
  </si>
  <si>
    <t>29,22</t>
  </si>
  <si>
    <t>11,3</t>
  </si>
  <si>
    <t>159,1</t>
  </si>
  <si>
    <t>0,709</t>
  </si>
  <si>
    <t>27,04</t>
  </si>
  <si>
    <t>31,1</t>
  </si>
  <si>
    <t>4,9</t>
  </si>
  <si>
    <t>39,5</t>
  </si>
  <si>
    <t>175,8</t>
  </si>
  <si>
    <t>0,775</t>
  </si>
  <si>
    <t>24,99</t>
  </si>
  <si>
    <t>36,2</t>
  </si>
  <si>
    <t>46,1</t>
  </si>
  <si>
    <t>192,5</t>
  </si>
  <si>
    <t>0,844</t>
  </si>
  <si>
    <t>23,32</t>
  </si>
  <si>
    <t>41,9</t>
  </si>
  <si>
    <t>0,686</t>
  </si>
  <si>
    <t>25,71</t>
  </si>
  <si>
    <t>52,1</t>
  </si>
  <si>
    <t>12,5</t>
  </si>
  <si>
    <t>66,4</t>
  </si>
  <si>
    <t>0,738</t>
  </si>
  <si>
    <t>14,16</t>
  </si>
  <si>
    <t>18,1</t>
  </si>
  <si>
    <t>23,0</t>
  </si>
  <si>
    <t>0,787</t>
  </si>
  <si>
    <t>29,78</t>
  </si>
  <si>
    <t>42,6</t>
  </si>
  <si>
    <t>54,3</t>
  </si>
  <si>
    <t>21,56</t>
  </si>
  <si>
    <t>76,2</t>
  </si>
  <si>
    <t>97,1</t>
  </si>
  <si>
    <t>0,970</t>
  </si>
  <si>
    <t>12,74</t>
  </si>
  <si>
    <t>1,018</t>
  </si>
  <si>
    <t>35,51</t>
  </si>
  <si>
    <t>35,5</t>
  </si>
  <si>
    <t>45,3</t>
  </si>
  <si>
    <t>1,024</t>
  </si>
  <si>
    <t>28,83</t>
  </si>
  <si>
    <t>51,2</t>
  </si>
  <si>
    <t>65,3</t>
  </si>
  <si>
    <t>20,25</t>
  </si>
  <si>
    <t>113,3</t>
  </si>
  <si>
    <t>1,089</t>
  </si>
  <si>
    <t>34,6</t>
  </si>
  <si>
    <t>1,130</t>
  </si>
  <si>
    <t>32,62</t>
  </si>
  <si>
    <t>1,136</t>
  </si>
  <si>
    <t>26,89</t>
  </si>
  <si>
    <t>61,3</t>
  </si>
  <si>
    <t>78,1</t>
  </si>
  <si>
    <t>1,151</t>
  </si>
  <si>
    <t>18,78</t>
  </si>
  <si>
    <t>131,3</t>
  </si>
  <si>
    <t>1,203</t>
  </si>
  <si>
    <t>11,67</t>
  </si>
  <si>
    <t>40,4</t>
  </si>
  <si>
    <t>51,5</t>
  </si>
  <si>
    <t>1,247</t>
  </si>
  <si>
    <t>30,87</t>
  </si>
  <si>
    <t>50,5</t>
  </si>
  <si>
    <t>64,3</t>
  </si>
  <si>
    <t>1,255</t>
  </si>
  <si>
    <t>24,85</t>
  </si>
  <si>
    <t>71,5</t>
  </si>
  <si>
    <t>91,0</t>
  </si>
  <si>
    <t>1,270</t>
  </si>
  <si>
    <t>17,77</t>
  </si>
  <si>
    <t>149,4</t>
  </si>
  <si>
    <t>10,83</t>
  </si>
  <si>
    <t>14,8</t>
  </si>
  <si>
    <t>24,9</t>
  </si>
  <si>
    <t>1,55</t>
  </si>
  <si>
    <t>6,57</t>
  </si>
  <si>
    <t>7,20</t>
  </si>
  <si>
    <t>13,35</t>
  </si>
  <si>
    <t>81,3</t>
  </si>
  <si>
    <t>19,8</t>
  </si>
  <si>
    <t>33,2</t>
  </si>
  <si>
    <t>1,71</t>
  </si>
  <si>
    <t>38,6</t>
  </si>
  <si>
    <t>9,58</t>
  </si>
  <si>
    <t>5,92</t>
  </si>
  <si>
    <t>8,00</t>
  </si>
  <si>
    <t>16,03</t>
  </si>
  <si>
    <t>3,84</t>
  </si>
  <si>
    <t>50,69</t>
  </si>
  <si>
    <t>26,51</t>
  </si>
  <si>
    <t>282,0</t>
  </si>
  <si>
    <t>903,6</t>
  </si>
  <si>
    <t>14,95</t>
  </si>
  <si>
    <t>35,14</t>
  </si>
  <si>
    <t>122,8</t>
  </si>
  <si>
    <t>191,1</t>
  </si>
  <si>
    <t>3,79</t>
  </si>
  <si>
    <t>2,61</t>
  </si>
  <si>
    <t>2,29</t>
  </si>
  <si>
    <t>0,250</t>
  </si>
  <si>
    <t>36,95</t>
  </si>
  <si>
    <t>1,93</t>
  </si>
  <si>
    <t>2,73</t>
  </si>
  <si>
    <t>0,270</t>
  </si>
  <si>
    <t>42,68</t>
  </si>
  <si>
    <t>7,38</t>
  </si>
  <si>
    <t>36,91</t>
  </si>
  <si>
    <t>8,73</t>
  </si>
  <si>
    <t>5,30</t>
  </si>
  <si>
    <t>0,290</t>
  </si>
  <si>
    <t>42,44</t>
  </si>
  <si>
    <t>11,4</t>
  </si>
  <si>
    <t>3,01</t>
  </si>
  <si>
    <t>0,61</t>
  </si>
  <si>
    <t>0,74</t>
  </si>
  <si>
    <t>0,16</t>
  </si>
  <si>
    <t>0,38</t>
  </si>
  <si>
    <t>-0,23</t>
  </si>
  <si>
    <t>0,80</t>
  </si>
  <si>
    <t>0,45</t>
  </si>
  <si>
    <t>0,75</t>
  </si>
  <si>
    <t>0,94</t>
  </si>
  <si>
    <t>20,37</t>
  </si>
  <si>
    <t>-7,53</t>
  </si>
  <si>
    <t>19,37</t>
  </si>
  <si>
    <t>30,78</t>
  </si>
  <si>
    <t>-2,63</t>
  </si>
  <si>
    <t>5,43</t>
  </si>
  <si>
    <t>8,61</t>
  </si>
  <si>
    <t>1,51</t>
  </si>
  <si>
    <t>-3,18</t>
  </si>
  <si>
    <t>L 45 x 45 x 4,5</t>
  </si>
  <si>
    <t>1,35</t>
  </si>
  <si>
    <t>11,35</t>
  </si>
  <si>
    <t>2,94</t>
  </si>
  <si>
    <t>13,31</t>
  </si>
  <si>
    <t>10,42</t>
  </si>
  <si>
    <t>11,81</t>
  </si>
  <si>
    <t>13,18</t>
  </si>
  <si>
    <t>14,53</t>
  </si>
  <si>
    <t>13,11</t>
  </si>
  <si>
    <t>16,15</t>
  </si>
  <si>
    <t>19,11</t>
  </si>
  <si>
    <t>18,18</t>
  </si>
  <si>
    <t>20,18</t>
  </si>
  <si>
    <t>22,07</t>
  </si>
  <si>
    <t>23,94</t>
  </si>
  <si>
    <t>29,43</t>
  </si>
  <si>
    <t>26,37</t>
  </si>
  <si>
    <t>26,27</t>
  </si>
  <si>
    <t>36,11</t>
  </si>
  <si>
    <t>38,52</t>
  </si>
  <si>
    <t>45,63</t>
  </si>
  <si>
    <t>38,95</t>
  </si>
  <si>
    <t>41,56</t>
  </si>
  <si>
    <t>44,15</t>
  </si>
  <si>
    <t>46,72</t>
  </si>
  <si>
    <t>44,59</t>
  </si>
  <si>
    <t>50,59</t>
  </si>
  <si>
    <t>53,56</t>
  </si>
  <si>
    <t>56,51</t>
  </si>
  <si>
    <t>59,44</t>
  </si>
  <si>
    <t>62,35</t>
  </si>
  <si>
    <t>53,6</t>
  </si>
  <si>
    <t>56,99</t>
  </si>
  <si>
    <t>60,36</t>
  </si>
  <si>
    <t>63,71</t>
  </si>
  <si>
    <t>67,04</t>
  </si>
  <si>
    <t>70,35</t>
  </si>
  <si>
    <t>73,64</t>
  </si>
  <si>
    <t>76,91</t>
  </si>
  <si>
    <t>80,16</t>
  </si>
  <si>
    <t>83,39</t>
  </si>
  <si>
    <t>86,6</t>
  </si>
  <si>
    <t>89,79</t>
  </si>
  <si>
    <t xml:space="preserve"> </t>
  </si>
  <si>
    <t>L 150 x 75 x 9*</t>
  </si>
  <si>
    <t>5,26</t>
  </si>
  <si>
    <t>4,41</t>
  </si>
  <si>
    <t>0,440</t>
  </si>
  <si>
    <t>28,59</t>
  </si>
  <si>
    <t>L 150 x 75 x 10*</t>
  </si>
  <si>
    <t>9,78</t>
  </si>
  <si>
    <t>6,62</t>
  </si>
  <si>
    <t>25,87</t>
  </si>
  <si>
    <t>L 150 x 75 x 11*</t>
  </si>
  <si>
    <t>23,7</t>
  </si>
  <si>
    <t>5,35</t>
  </si>
  <si>
    <t>9,75</t>
  </si>
  <si>
    <t>L 150 x 75 x 12*</t>
  </si>
  <si>
    <t>25,7</t>
  </si>
  <si>
    <t>36,23</t>
  </si>
  <si>
    <t>-51,27</t>
  </si>
  <si>
    <t>92,55</t>
  </si>
  <si>
    <t>147,1</t>
  </si>
  <si>
    <t>-54,53</t>
  </si>
  <si>
    <t>16,05</t>
  </si>
  <si>
    <t>165,9</t>
  </si>
  <si>
    <t>42,87</t>
  </si>
  <si>
    <t>-61,51</t>
  </si>
  <si>
    <t>115,8</t>
  </si>
  <si>
    <t>17,93</t>
  </si>
  <si>
    <t>UB 1016 x 305 x 314+</t>
  </si>
  <si>
    <t>UB 1016 x 305 x 349+</t>
  </si>
  <si>
    <t>UB 1016 x 305 x 393+</t>
  </si>
  <si>
    <t>UB 1016 x 305 x 415+</t>
  </si>
  <si>
    <t>UB 1016 x 305 x 438+</t>
  </si>
  <si>
    <t>UB 1016 x 305 x 494+</t>
  </si>
  <si>
    <t>UB 1016 x 305 x 584+</t>
  </si>
  <si>
    <t>PFC 230 x 90 x 32*</t>
  </si>
  <si>
    <t>L 100 x 100 x 10</t>
  </si>
  <si>
    <t>L 100 x 100 x 12</t>
  </si>
  <si>
    <t>L 110 x 110 x 10</t>
  </si>
  <si>
    <t>L 110 x 110 x 12</t>
  </si>
  <si>
    <t>HP 310 x 125</t>
  </si>
  <si>
    <t>L 120 x 120 x 13</t>
  </si>
  <si>
    <t>L 120 x 120 x 15</t>
  </si>
  <si>
    <t>HP 200 x 43+/*</t>
  </si>
  <si>
    <t>UC 254 x 254 x 132</t>
  </si>
  <si>
    <t>UC 254 x 254 x 167</t>
  </si>
  <si>
    <t>UC 305 x 305 x 97</t>
  </si>
  <si>
    <t>UC 305 x 305 x 118</t>
  </si>
  <si>
    <t>UC 305 x 305 x 137</t>
  </si>
  <si>
    <t>MC 200 x 29,8</t>
  </si>
  <si>
    <t>W 310 x 165 x 38,7</t>
  </si>
  <si>
    <t>W 460 x 150 x 52</t>
  </si>
  <si>
    <t>W 920 x 310 x 271</t>
  </si>
  <si>
    <t>UC 305 x 305 x 283</t>
  </si>
  <si>
    <t>UC 356 x 368 x 129</t>
  </si>
  <si>
    <t>UC 356 x 368 x 153</t>
  </si>
  <si>
    <t>MC 10 x 33.6</t>
  </si>
  <si>
    <t>MC 10 x 41.1</t>
  </si>
  <si>
    <t>MC 18 x 42.7</t>
  </si>
  <si>
    <t>MC 18 x 45.8</t>
  </si>
  <si>
    <t>MC 18 x 51.9</t>
  </si>
  <si>
    <t>MC 6 x 18</t>
  </si>
  <si>
    <t>MC 8 x 8.5</t>
  </si>
  <si>
    <r>
      <t>European wide flange beams</t>
    </r>
    <r>
      <rPr>
        <sz val="10"/>
        <rFont val="Arial"/>
        <family val="2"/>
      </rPr>
      <t xml:space="preserve">
Dim.: HE A, HE B and HE M 100 - 1000 in accordance with Euronorm 53-62; HE AA 100 - 1000; HL 920 - 1100
Tolerances: EN 10034: 1993
HE 100 - 900; HE 1000 AA-M; HL AA-R
A6 - 05 
HE with G</t>
    </r>
    <r>
      <rPr>
        <vertAlign val="subscript"/>
        <sz val="10"/>
        <rFont val="Arial"/>
        <family val="2"/>
      </rPr>
      <t>HE</t>
    </r>
    <r>
      <rPr>
        <sz val="10"/>
        <rFont val="Arial"/>
        <family val="2"/>
      </rPr>
      <t>&gt;G</t>
    </r>
    <r>
      <rPr>
        <vertAlign val="subscript"/>
        <sz val="10"/>
        <rFont val="Arial"/>
        <family val="2"/>
      </rPr>
      <t>HE</t>
    </r>
    <r>
      <rPr>
        <sz val="10"/>
        <rFont val="Arial"/>
        <family val="2"/>
      </rPr>
      <t xml:space="preserve"> M; HL 920; HL 1000 with G</t>
    </r>
    <r>
      <rPr>
        <vertAlign val="subscript"/>
        <sz val="10"/>
        <rFont val="Arial"/>
        <family val="2"/>
      </rPr>
      <t>HL</t>
    </r>
    <r>
      <rPr>
        <sz val="10"/>
        <rFont val="Arial"/>
        <family val="2"/>
      </rPr>
      <t>&gt;G</t>
    </r>
    <r>
      <rPr>
        <vertAlign val="subscript"/>
        <sz val="10"/>
        <rFont val="Arial"/>
        <family val="2"/>
      </rPr>
      <t>HL</t>
    </r>
    <r>
      <rPr>
        <sz val="10"/>
        <rFont val="Arial"/>
        <family val="2"/>
      </rPr>
      <t xml:space="preserve"> M G</t>
    </r>
    <r>
      <rPr>
        <vertAlign val="subscript"/>
        <sz val="10"/>
        <rFont val="Arial"/>
        <family val="2"/>
      </rPr>
      <t>HE</t>
    </r>
    <r>
      <rPr>
        <sz val="10"/>
        <rFont val="Arial"/>
        <family val="2"/>
      </rPr>
      <t>&gt;G</t>
    </r>
    <r>
      <rPr>
        <vertAlign val="subscript"/>
        <sz val="10"/>
        <rFont val="Arial"/>
        <family val="2"/>
      </rPr>
      <t>HE</t>
    </r>
    <r>
      <rPr>
        <sz val="10"/>
        <rFont val="Arial"/>
        <family val="2"/>
      </rPr>
      <t xml:space="preserve"> M
Surface condition according to EN 10163-3: 2004, class C, subclass 1
</t>
    </r>
  </si>
  <si>
    <r>
      <t>Europäische Breitflanschträger</t>
    </r>
    <r>
      <rPr>
        <sz val="10"/>
        <rFont val="Arial"/>
        <family val="2"/>
      </rPr>
      <t xml:space="preserve">
Abmessungen: HE A, HE B und HE M 100 - 1000 gemäß Euronorm 53-62; HE AA 100 - 1000; HL 920 - 1100
Toleranzen: EN 10034: 1993 
HE 100 - 900; HE 1000 AA-M; HL AA-R
A6 - 05 
HE mit G</t>
    </r>
    <r>
      <rPr>
        <vertAlign val="subscript"/>
        <sz val="10"/>
        <rFont val="Arial"/>
        <family val="2"/>
      </rPr>
      <t>HE</t>
    </r>
    <r>
      <rPr>
        <sz val="10"/>
        <rFont val="Arial"/>
        <family val="2"/>
      </rPr>
      <t>&gt;G</t>
    </r>
    <r>
      <rPr>
        <vertAlign val="subscript"/>
        <sz val="10"/>
        <rFont val="Arial"/>
        <family val="2"/>
      </rPr>
      <t>HE</t>
    </r>
    <r>
      <rPr>
        <sz val="10"/>
        <rFont val="Arial"/>
        <family val="2"/>
      </rPr>
      <t xml:space="preserve"> M; HL 920; HL 1000 mit G</t>
    </r>
    <r>
      <rPr>
        <vertAlign val="subscript"/>
        <sz val="10"/>
        <rFont val="Arial"/>
        <family val="2"/>
      </rPr>
      <t>HL</t>
    </r>
    <r>
      <rPr>
        <sz val="10"/>
        <rFont val="Arial"/>
        <family val="2"/>
      </rPr>
      <t>&gt;GHL M G</t>
    </r>
    <r>
      <rPr>
        <vertAlign val="subscript"/>
        <sz val="10"/>
        <rFont val="Arial"/>
        <family val="2"/>
      </rPr>
      <t>HE</t>
    </r>
    <r>
      <rPr>
        <sz val="10"/>
        <rFont val="Arial"/>
        <family val="2"/>
      </rPr>
      <t>&gt;G</t>
    </r>
    <r>
      <rPr>
        <vertAlign val="subscript"/>
        <sz val="10"/>
        <rFont val="Arial"/>
        <family val="2"/>
      </rPr>
      <t>HE</t>
    </r>
    <r>
      <rPr>
        <sz val="10"/>
        <rFont val="Arial"/>
        <family val="2"/>
      </rPr>
      <t xml:space="preserve"> M
Oberflächenbeschaffenheit gemäß EN 10163-3: 2004, Klasse C, Untergruppe 1</t>
    </r>
  </si>
  <si>
    <t>Pure</t>
  </si>
  <si>
    <t>bending  y-y</t>
  </si>
  <si>
    <r>
      <t>Gleichschenkliger Winkelstahl ▼</t>
    </r>
    <r>
      <rPr>
        <sz val="10"/>
        <color indexed="8"/>
        <rFont val="Arial"/>
        <family val="2"/>
        <charset val="238"/>
      </rPr>
      <t xml:space="preserve">
Abmessungen: EN 10056-1: 1998
Toleranzen: EN 10056-2: 1994
Oberflächenbeschaffenheit gemäß EN 10163-3: 2004, Klasse C, Untergruppe 1</t>
    </r>
  </si>
  <si>
    <r>
      <t>Equal leg angles ▼</t>
    </r>
    <r>
      <rPr>
        <sz val="10"/>
        <color indexed="8"/>
        <rFont val="Arial"/>
        <family val="2"/>
        <charset val="238"/>
      </rPr>
      <t xml:space="preserve">
Dimensions: EN 10056-1: 1998
Tolerances: EN 10056-2: 1994
Surface condition according to EN 10163-3: 2004, class C, subclass 1
</t>
    </r>
  </si>
  <si>
    <r>
      <t>Unequal leg angles ▼</t>
    </r>
    <r>
      <rPr>
        <sz val="8.5"/>
        <color indexed="8"/>
        <rFont val="Arial"/>
        <family val="2"/>
      </rPr>
      <t xml:space="preserve">
Dimensions: EN 10056-1: 1998
Tolerances: EN 10056-2: 1994
Surface condition according to EN 10163-3: 2004, class C, subclass 1
</t>
    </r>
  </si>
  <si>
    <r>
      <t>Ungleichschenkliger Winkelstahl ▼</t>
    </r>
    <r>
      <rPr>
        <sz val="8.5"/>
        <color indexed="8"/>
        <rFont val="Arial"/>
        <family val="2"/>
      </rPr>
      <t xml:space="preserve">
Abmessungen: EN 10056-1: 1998
Toleranzen: EN 10056-2: 1994
Oberflächenbeschaffenheit gemäß EN 10163-3: 2004, Klasse C, Untergruppe 1</t>
    </r>
  </si>
  <si>
    <t>Abmessungen: EU 79-69 und EU 58-78 (Flachstahl)
Toleranzen:      EU 58-78 Flachstahl
                       EU 91-81 Breitflachstahl
Oberflächenbeschaffenheit gemäß EN 10163-3: 2004, Klasse C, Untergruppe 1</t>
  </si>
  <si>
    <t xml:space="preserve">Dimensions: EU 79-69 and EU 58-78 (Narrow flats)
Tolerances:  EU 58-78 Narrow flats
                   EU 91-81 Wide flats
Surface condition according to EN 10163-3: 2004, class C, subclass 1
 </t>
  </si>
  <si>
    <t>Dimensions: EU 79-69 et EU 58-78 (Fers plats)
Tolérances:  EU 58-78 Fers plats
                   EU 91-81 Larges plats
Etat de surface conforme à EN 10163-3: 2004, classe C, sous-classe 1</t>
  </si>
  <si>
    <t>419,9</t>
  </si>
  <si>
    <t>80,50</t>
  </si>
  <si>
    <t>125,2</t>
  </si>
  <si>
    <t>3,35</t>
  </si>
  <si>
    <t>46,07</t>
  </si>
  <si>
    <t>20,12</t>
  </si>
  <si>
    <t>125,9</t>
  </si>
  <si>
    <t>657,5</t>
  </si>
  <si>
    <t>743,8</t>
  </si>
  <si>
    <t>12,61</t>
  </si>
  <si>
    <t>29,05</t>
  </si>
  <si>
    <t>745,7</t>
  </si>
  <si>
    <t>98,12</t>
  </si>
  <si>
    <t>152,6</t>
  </si>
  <si>
    <t>3,45</t>
  </si>
  <si>
    <t>50,97</t>
  </si>
  <si>
    <t>31,06</t>
  </si>
  <si>
    <t>157,7</t>
  </si>
  <si>
    <t>625,7</t>
  </si>
  <si>
    <t>701,9</t>
  </si>
  <si>
    <t>13,67</t>
  </si>
  <si>
    <t>26,99</t>
  </si>
  <si>
    <t>685,2</t>
  </si>
  <si>
    <t>85,64</t>
  </si>
  <si>
    <t>133,3</t>
  </si>
  <si>
    <t>3,54</t>
  </si>
  <si>
    <t>47,59</t>
  </si>
  <si>
    <t>171,5</t>
  </si>
  <si>
    <t>713,1</t>
  </si>
  <si>
    <t>804,3</t>
  </si>
  <si>
    <t>13,71</t>
  </si>
  <si>
    <t>30,81</t>
  </si>
  <si>
    <t>788,1</t>
  </si>
  <si>
    <t>98,52</t>
  </si>
  <si>
    <t>153,7</t>
  </si>
  <si>
    <t>3,55</t>
  </si>
  <si>
    <t>51,59</t>
  </si>
  <si>
    <t>28,15</t>
  </si>
  <si>
    <t>199,1</t>
  </si>
  <si>
    <t>833,0</t>
  </si>
  <si>
    <t>942,8</t>
  </si>
  <si>
    <t>13,84</t>
  </si>
  <si>
    <t>34,88</t>
  </si>
  <si>
    <t>960,4</t>
  </si>
  <si>
    <t>118,6</t>
  </si>
  <si>
    <t>185,0</t>
  </si>
  <si>
    <t>3,64</t>
  </si>
  <si>
    <t>56,59</t>
  </si>
  <si>
    <t>42,15</t>
  </si>
  <si>
    <t>245,7</t>
  </si>
  <si>
    <t>811,8</t>
  </si>
  <si>
    <t>906,8</t>
  </si>
  <si>
    <t>32,98</t>
  </si>
  <si>
    <t>4,01</t>
  </si>
  <si>
    <t>4,44</t>
  </si>
  <si>
    <t>13,12</t>
  </si>
  <si>
    <t>4,77</t>
  </si>
  <si>
    <t>1,22</t>
  </si>
  <si>
    <t>0,77</t>
  </si>
  <si>
    <t>0,28</t>
  </si>
  <si>
    <t>171,0</t>
  </si>
  <si>
    <t>34,20</t>
  </si>
  <si>
    <t>L 160 x 160 x 17+</t>
  </si>
  <si>
    <t>L 180 x 180 x 13+</t>
  </si>
  <si>
    <t>L 180 x 180 x 14+</t>
  </si>
  <si>
    <t>L 180 x 180 x 15+</t>
  </si>
  <si>
    <t>L 180 x 180 x 16-/+</t>
  </si>
  <si>
    <t>L 180 x 180 x 17+</t>
  </si>
  <si>
    <t>81,9</t>
  </si>
  <si>
    <t>95,4</t>
  </si>
  <si>
    <t>5,61</t>
  </si>
  <si>
    <t>35,2</t>
  </si>
  <si>
    <t>1,40</t>
  </si>
  <si>
    <t>31,8</t>
  </si>
  <si>
    <t>4,32</t>
  </si>
  <si>
    <t>1,54</t>
  </si>
  <si>
    <t>6,40</t>
  </si>
  <si>
    <t>15,06</t>
  </si>
  <si>
    <t>29,76</t>
  </si>
  <si>
    <t>944,3</t>
  </si>
  <si>
    <t>111,1</t>
  </si>
  <si>
    <t>171,9</t>
  </si>
  <si>
    <t>39,41</t>
  </si>
  <si>
    <t>4,07</t>
  </si>
  <si>
    <t>5,08</t>
  </si>
  <si>
    <t>15,92</t>
  </si>
  <si>
    <t>5,79</t>
  </si>
  <si>
    <t>9,15</t>
  </si>
  <si>
    <t>1,24</t>
  </si>
  <si>
    <t>23,70</t>
  </si>
  <si>
    <t>1,20</t>
  </si>
  <si>
    <t>0,35</t>
  </si>
  <si>
    <t>257,4</t>
  </si>
  <si>
    <t>43,77</t>
  </si>
  <si>
    <t>49,87</t>
  </si>
  <si>
    <t>4,83</t>
  </si>
  <si>
    <t>33,7</t>
  </si>
  <si>
    <t>0,805</t>
  </si>
  <si>
    <t>23,88</t>
  </si>
  <si>
    <t>63,2</t>
  </si>
  <si>
    <t>80,6</t>
  </si>
  <si>
    <t>0,857</t>
  </si>
  <si>
    <t>13,56</t>
  </si>
  <si>
    <t>23,8</t>
  </si>
  <si>
    <t>30,4</t>
  </si>
  <si>
    <t>0,901</t>
  </si>
  <si>
    <t>37,81</t>
  </si>
  <si>
    <t>38,8</t>
  </si>
  <si>
    <t>27,67</t>
  </si>
  <si>
    <t>8,65</t>
  </si>
  <si>
    <t>13,58</t>
  </si>
  <si>
    <t>1,45</t>
  </si>
  <si>
    <t>25,20</t>
  </si>
  <si>
    <t>1,74</t>
  </si>
  <si>
    <t>0,89</t>
  </si>
  <si>
    <t>434,9</t>
  </si>
  <si>
    <t>63,30</t>
  </si>
  <si>
    <t>71,60</t>
  </si>
  <si>
    <t>5,70</t>
  </si>
  <si>
    <t>6,21</t>
  </si>
  <si>
    <t>36,42</t>
  </si>
  <si>
    <t>9,98</t>
  </si>
  <si>
    <t>15,52</t>
  </si>
  <si>
    <t>1,65</t>
  </si>
  <si>
    <t>23,20</t>
  </si>
  <si>
    <t>1,36</t>
  </si>
  <si>
    <t>1,58</t>
  </si>
  <si>
    <t>541,2</t>
  </si>
  <si>
    <t>77,32</t>
  </si>
  <si>
    <t>88,34</t>
  </si>
  <si>
    <t>5,74</t>
  </si>
  <si>
    <t>44,92</t>
  </si>
  <si>
    <t>12,31</t>
  </si>
  <si>
    <t>19,25</t>
  </si>
  <si>
    <t>26,70</t>
  </si>
  <si>
    <t>2,45</t>
  </si>
  <si>
    <t>1,98</t>
  </si>
  <si>
    <t>689,3</t>
  </si>
  <si>
    <t>87,81</t>
  </si>
  <si>
    <t>99,09</t>
  </si>
  <si>
    <t>6,53</t>
  </si>
  <si>
    <t>7,80</t>
  </si>
  <si>
    <t>54,43</t>
  </si>
  <si>
    <t>13,27</t>
  </si>
  <si>
    <t>20,70</t>
  </si>
  <si>
    <t>1,83</t>
  </si>
  <si>
    <t>26,34</t>
  </si>
  <si>
    <t>3,09</t>
  </si>
  <si>
    <t>869,3</t>
  </si>
  <si>
    <t>108,7</t>
  </si>
  <si>
    <t>123,9</t>
  </si>
  <si>
    <t>6,58</t>
  </si>
  <si>
    <t>9,66</t>
  </si>
  <si>
    <t>L 150 x 150 x 14+</t>
  </si>
  <si>
    <t>L 150 x 150 x 15-/+</t>
  </si>
  <si>
    <t>L 150 x 150 x 18+</t>
  </si>
  <si>
    <t>L 51 x 51 x 7.9t/*</t>
  </si>
  <si>
    <t>L 51 x 51 x 9.5t/*</t>
  </si>
  <si>
    <t>L 64 x 64 x 4.8t/*</t>
  </si>
  <si>
    <t>L 64 x 64 x 6.4t/*</t>
  </si>
  <si>
    <t>L 64 x 64 x 7.9t/*</t>
  </si>
  <si>
    <t>L 64 x 64 x 9.5t/*</t>
  </si>
  <si>
    <t>L 64 x 64 x 12.7t/*</t>
  </si>
  <si>
    <t>L 76 x 76 x 4.8t/*</t>
  </si>
  <si>
    <t>L 76 x 76 x 6.4t/*</t>
  </si>
  <si>
    <t>L 76 x 76 x 7.9t/*</t>
  </si>
  <si>
    <t>L 76 x 76 x 9.5t/*</t>
  </si>
  <si>
    <t>8,74</t>
  </si>
  <si>
    <t>161,6</t>
  </si>
  <si>
    <t>181,7</t>
  </si>
  <si>
    <t>8,23</t>
  </si>
  <si>
    <t>11,47</t>
  </si>
  <si>
    <t>117,2</t>
  </si>
  <si>
    <t>23,43</t>
  </si>
  <si>
    <t>36,54</t>
  </si>
  <si>
    <t>2,23</t>
  </si>
  <si>
    <t>32,56</t>
  </si>
  <si>
    <t>4,11</t>
  </si>
  <si>
    <t>15,6</t>
  </si>
  <si>
    <t>25,4</t>
  </si>
  <si>
    <t>89,29</t>
  </si>
  <si>
    <t>20,56</t>
  </si>
  <si>
    <t>70,21</t>
  </si>
  <si>
    <t>190 x 30</t>
  </si>
  <si>
    <t>105,9</t>
  </si>
  <si>
    <t>239,5</t>
  </si>
  <si>
    <t>2,725</t>
  </si>
  <si>
    <t>263,5</t>
  </si>
  <si>
    <t>2,741</t>
  </si>
  <si>
    <t>13,25</t>
  </si>
  <si>
    <t>266,9</t>
  </si>
  <si>
    <t>2,915</t>
  </si>
  <si>
    <t>13,91</t>
  </si>
  <si>
    <t>2,937</t>
  </si>
  <si>
    <t>360,1</t>
  </si>
  <si>
    <t>2,965</t>
  </si>
  <si>
    <t>16,86</t>
  </si>
  <si>
    <t>43,01</t>
  </si>
  <si>
    <t>480,3</t>
  </si>
  <si>
    <t>365,2</t>
  </si>
  <si>
    <t>558,2</t>
  </si>
  <si>
    <t>13,05</t>
  </si>
  <si>
    <t>33,85</t>
  </si>
  <si>
    <t>682,9</t>
  </si>
  <si>
    <t>55,23</t>
  </si>
  <si>
    <t>82,87</t>
  </si>
  <si>
    <t>12,64</t>
  </si>
  <si>
    <t>48,10</t>
  </si>
  <si>
    <t>714,4</t>
  </si>
  <si>
    <t>60,23</t>
  </si>
  <si>
    <t>638,0</t>
  </si>
  <si>
    <t>712,0</t>
  </si>
  <si>
    <t>24,01</t>
  </si>
  <si>
    <t>91,00</t>
  </si>
  <si>
    <t>295,0</t>
  </si>
  <si>
    <t>213,2</t>
  </si>
  <si>
    <t>1/2 HE 600 B</t>
  </si>
  <si>
    <t>184,5</t>
  </si>
  <si>
    <t>204,1</t>
  </si>
  <si>
    <t>1/2 HE 600 M</t>
  </si>
  <si>
    <t>331,8</t>
  </si>
  <si>
    <t>280,1</t>
  </si>
  <si>
    <t>356,8</t>
  </si>
  <si>
    <t>1/2 HE 650 A</t>
  </si>
  <si>
    <t>173,3</t>
  </si>
  <si>
    <t>39,23</t>
  </si>
  <si>
    <t>13,28</t>
  </si>
  <si>
    <t>224,4</t>
  </si>
  <si>
    <t>771,0</t>
  </si>
  <si>
    <t>864,0</t>
  </si>
  <si>
    <t>28,04</t>
  </si>
  <si>
    <t>984,0</t>
  </si>
  <si>
    <t>44,23</t>
  </si>
  <si>
    <t>22,47</t>
  </si>
  <si>
    <t>14,43</t>
  </si>
  <si>
    <t>534,3</t>
  </si>
  <si>
    <t>815,4</t>
  </si>
  <si>
    <t>8,39</t>
  </si>
  <si>
    <t>86,18</t>
  </si>
  <si>
    <t>646,1</t>
  </si>
  <si>
    <t>977,8</t>
  </si>
  <si>
    <t>8,84</t>
  </si>
  <si>
    <t>14,56</t>
  </si>
  <si>
    <t>58,09</t>
  </si>
  <si>
    <t>669,1</t>
  </si>
  <si>
    <t>63,23</t>
  </si>
  <si>
    <t>15,23</t>
  </si>
  <si>
    <t>46,11</t>
  </si>
  <si>
    <t>776,2</t>
  </si>
  <si>
    <t>65,23</t>
  </si>
  <si>
    <t>186,9</t>
  </si>
  <si>
    <t>69,28</t>
  </si>
  <si>
    <t>808,3</t>
  </si>
  <si>
    <t>8,57</t>
  </si>
  <si>
    <t>72,23</t>
  </si>
  <si>
    <t>264,8</t>
  </si>
  <si>
    <t>1,938</t>
  </si>
  <si>
    <t>2,320</t>
  </si>
  <si>
    <t>15,82</t>
  </si>
  <si>
    <t>2,334</t>
  </si>
  <si>
    <t>218,7</t>
  </si>
  <si>
    <t>2,336</t>
  </si>
  <si>
    <t>13,61</t>
  </si>
  <si>
    <t>2,352</t>
  </si>
  <si>
    <t>2,374</t>
  </si>
  <si>
    <t>8,50</t>
  </si>
  <si>
    <t>683,1</t>
  </si>
  <si>
    <t>8,76</t>
  </si>
  <si>
    <t>47,81</t>
  </si>
  <si>
    <t>44,41</t>
  </si>
  <si>
    <t>14,86</t>
  </si>
  <si>
    <t>48,59</t>
  </si>
  <si>
    <t>592,3</t>
  </si>
  <si>
    <t>902,9</t>
  </si>
  <si>
    <t>8,90</t>
  </si>
  <si>
    <t>56,41</t>
  </si>
  <si>
    <t>90,73</t>
  </si>
  <si>
    <t>1,92</t>
  </si>
  <si>
    <t>3,75</t>
  </si>
  <si>
    <t>17,71</t>
  </si>
  <si>
    <t>27,0</t>
  </si>
  <si>
    <t>28,1</t>
  </si>
  <si>
    <t>3,94</t>
  </si>
  <si>
    <t>20,62</t>
  </si>
  <si>
    <t>33,6</t>
  </si>
  <si>
    <t>64,1</t>
  </si>
  <si>
    <t>4,20</t>
  </si>
  <si>
    <t>23,71</t>
  </si>
  <si>
    <t>31,7</t>
  </si>
  <si>
    <t>22,1</t>
  </si>
  <si>
    <t>4,39</t>
  </si>
  <si>
    <t>47,7</t>
  </si>
  <si>
    <t>91,6</t>
  </si>
  <si>
    <t>10,9</t>
  </si>
  <si>
    <t>29,28</t>
  </si>
  <si>
    <t>35,6</t>
  </si>
  <si>
    <t>31,0</t>
  </si>
  <si>
    <t>48,5</t>
  </si>
  <si>
    <t>11,7</t>
  </si>
  <si>
    <t>31,77</t>
  </si>
  <si>
    <t>37,3</t>
  </si>
  <si>
    <t>47,11</t>
  </si>
  <si>
    <t>66,7</t>
  </si>
  <si>
    <t>96,1</t>
  </si>
  <si>
    <t>2,60</t>
  </si>
  <si>
    <t>4,82</t>
  </si>
  <si>
    <t>50,84</t>
  </si>
  <si>
    <t>40,7</t>
  </si>
  <si>
    <t>2,40</t>
  </si>
  <si>
    <t>14,0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</si>
</sst>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0"/>
  </numFmts>
  <fonts count="90">
    <font>
      <sz val="10"/>
      <name val="Geneva"/>
    </font>
    <font>
      <sz val="10"/>
      <name val="Geneva"/>
    </font>
    <font>
      <sz val="8"/>
      <name val="Helv"/>
    </font>
    <font>
      <sz val="8"/>
      <name val="Univers (W1)"/>
      <family val="2"/>
    </font>
    <font>
      <sz val="9"/>
      <name val="Univers (W1)"/>
      <family val="2"/>
    </font>
    <font>
      <sz val="7"/>
      <name val="Univers (W1)"/>
      <family val="2"/>
    </font>
    <font>
      <sz val="10"/>
      <name val="Univers (W1)"/>
      <family val="2"/>
    </font>
    <font>
      <sz val="8"/>
      <name val="Univers (W1)"/>
    </font>
    <font>
      <b/>
      <sz val="8"/>
      <name val="Univers (W1)"/>
    </font>
    <font>
      <sz val="8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vertAlign val="superscript"/>
      <sz val="12"/>
      <name val="Arial"/>
      <family val="2"/>
    </font>
    <font>
      <sz val="7"/>
      <name val="Arial"/>
      <family val="2"/>
    </font>
    <font>
      <sz val="10"/>
      <name val="Arial"/>
      <family val="2"/>
    </font>
    <font>
      <vertAlign val="subscript"/>
      <sz val="12"/>
      <name val="Arial"/>
      <family val="2"/>
    </font>
    <font>
      <sz val="6"/>
      <name val="Arial"/>
      <family val="2"/>
    </font>
    <font>
      <vertAlign val="subscript"/>
      <sz val="10"/>
      <name val="Arial"/>
      <family val="2"/>
    </font>
    <font>
      <sz val="8"/>
      <color indexed="8"/>
      <name val="Univers (W1)"/>
      <family val="2"/>
    </font>
    <font>
      <sz val="7"/>
      <color indexed="8"/>
      <name val="Arial"/>
      <family val="2"/>
    </font>
    <font>
      <sz val="8"/>
      <color indexed="8"/>
      <name val="Arial"/>
      <family val="2"/>
    </font>
    <font>
      <vertAlign val="subscript"/>
      <sz val="12"/>
      <color indexed="8"/>
      <name val="Arial"/>
      <family val="2"/>
    </font>
    <font>
      <vertAlign val="subscript"/>
      <sz val="10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9"/>
      <color indexed="8"/>
      <name val="Arial"/>
      <family val="2"/>
    </font>
    <font>
      <sz val="6"/>
      <color indexed="8"/>
      <name val="Arial"/>
      <family val="2"/>
    </font>
    <font>
      <vertAlign val="superscript"/>
      <sz val="10"/>
      <name val="Arial"/>
      <family val="2"/>
    </font>
    <font>
      <vertAlign val="subscript"/>
      <sz val="8"/>
      <name val="Arial"/>
      <family val="2"/>
    </font>
    <font>
      <vertAlign val="superscript"/>
      <sz val="10"/>
      <color indexed="8"/>
      <name val="Arial"/>
      <family val="2"/>
    </font>
    <font>
      <sz val="7"/>
      <color indexed="10"/>
      <name val="Arial"/>
      <family val="2"/>
    </font>
    <font>
      <sz val="8"/>
      <color indexed="10"/>
      <name val="Univers (W1)"/>
      <family val="2"/>
    </font>
    <font>
      <sz val="8"/>
      <color indexed="10"/>
      <name val="Arial"/>
      <family val="2"/>
    </font>
    <font>
      <b/>
      <sz val="7"/>
      <color indexed="8"/>
      <name val="Arial"/>
      <family val="2"/>
    </font>
    <font>
      <sz val="7"/>
      <color indexed="8"/>
      <name val="Univers (W1)"/>
      <family val="2"/>
    </font>
    <font>
      <vertAlign val="subscript"/>
      <sz val="8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Univers (W1)"/>
      <family val="2"/>
    </font>
    <font>
      <sz val="9"/>
      <name val="Geneva"/>
    </font>
    <font>
      <vertAlign val="subscript"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Univers (W1)"/>
      <family val="2"/>
    </font>
    <font>
      <b/>
      <sz val="7"/>
      <name val="Arial"/>
      <family val="2"/>
    </font>
    <font>
      <sz val="7"/>
      <color indexed="8"/>
      <name val="Univers (W1)"/>
    </font>
    <font>
      <b/>
      <sz val="8"/>
      <color indexed="8"/>
      <name val="Univers (W1)"/>
    </font>
    <font>
      <vertAlign val="superscript"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name val="Arial Black"/>
      <family val="2"/>
      <charset val="238"/>
    </font>
    <font>
      <sz val="10"/>
      <name val="Arial Black"/>
      <family val="2"/>
      <charset val="238"/>
    </font>
    <font>
      <vertAlign val="superscript"/>
      <sz val="8"/>
      <name val="Arial"/>
      <family val="2"/>
      <charset val="238"/>
    </font>
    <font>
      <sz val="7"/>
      <color indexed="8"/>
      <name val="Arial"/>
      <family val="2"/>
      <charset val="238"/>
    </font>
    <font>
      <sz val="10"/>
      <name val="Geneva"/>
    </font>
    <font>
      <sz val="8.5"/>
      <color indexed="8"/>
      <name val="Arial Black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Black"/>
      <family val="2"/>
      <charset val="238"/>
    </font>
    <font>
      <sz val="8.5"/>
      <color indexed="8"/>
      <name val="Arial"/>
      <family val="2"/>
    </font>
    <font>
      <sz val="8.5"/>
      <name val="Geneva"/>
    </font>
    <font>
      <sz val="9"/>
      <color indexed="8"/>
      <name val="Arial Black"/>
      <family val="2"/>
      <charset val="238"/>
    </font>
    <font>
      <sz val="9"/>
      <name val="Arial Black"/>
      <family val="2"/>
      <charset val="238"/>
    </font>
    <font>
      <vertAlign val="subscript"/>
      <sz val="8"/>
      <color indexed="8"/>
      <name val="Arial"/>
      <family val="2"/>
      <charset val="238"/>
    </font>
    <font>
      <sz val="7"/>
      <color indexed="8"/>
      <name val="Arial Black"/>
      <family val="2"/>
      <charset val="238"/>
    </font>
    <font>
      <sz val="10"/>
      <name val="Geneva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name val="Arial Black"/>
      <family val="2"/>
    </font>
    <font>
      <sz val="12"/>
      <name val="Arial"/>
      <family val="2"/>
    </font>
    <font>
      <b/>
      <i/>
      <sz val="12"/>
      <name val="Arial"/>
      <family val="2"/>
    </font>
    <font>
      <b/>
      <vertAlign val="subscript"/>
      <sz val="12"/>
      <name val="Arial"/>
      <family val="2"/>
    </font>
    <font>
      <b/>
      <i/>
      <vertAlign val="subscript"/>
      <sz val="12"/>
      <name val="Arial"/>
      <family val="2"/>
    </font>
    <font>
      <sz val="7"/>
      <color indexed="8"/>
      <name val="Zapf Dingbats"/>
    </font>
    <font>
      <vertAlign val="subscript"/>
      <sz val="10"/>
      <name val="Arial"/>
      <family val="2"/>
      <charset val="238"/>
    </font>
    <font>
      <vertAlign val="subscript"/>
      <sz val="8"/>
      <name val="Univers (W1)"/>
    </font>
    <font>
      <sz val="7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vertAlign val="subscript"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0"/>
      <color indexed="8"/>
      <name val="Arial Black"/>
      <family val="2"/>
    </font>
    <font>
      <b/>
      <vertAlign val="superscript"/>
      <sz val="14"/>
      <name val="Arial"/>
      <family val="2"/>
    </font>
    <font>
      <sz val="8.5"/>
      <name val="Arial"/>
      <family val="2"/>
    </font>
    <font>
      <b/>
      <sz val="8"/>
      <name val="Arial"/>
      <family val="2"/>
    </font>
    <font>
      <sz val="8.5"/>
      <color indexed="8"/>
      <name val="Arial Black"/>
      <family val="2"/>
    </font>
    <font>
      <sz val="8.5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74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ashed">
        <color indexed="64"/>
      </bottom>
      <diagonal/>
    </border>
    <border>
      <left style="double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40" fontId="1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39" fillId="0" borderId="0"/>
    <xf numFmtId="0" fontId="48" fillId="0" borderId="0"/>
  </cellStyleXfs>
  <cellXfs count="107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/>
    <xf numFmtId="0" fontId="9" fillId="0" borderId="0" xfId="0" applyFont="1"/>
    <xf numFmtId="0" fontId="9" fillId="0" borderId="1" xfId="0" applyFont="1" applyBorder="1"/>
    <xf numFmtId="0" fontId="9" fillId="0" borderId="2" xfId="0" applyFont="1" applyBorder="1"/>
    <xf numFmtId="0" fontId="14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10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9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9" fillId="0" borderId="16" xfId="0" applyFont="1" applyBorder="1" applyAlignment="1">
      <alignment horizontal="left"/>
    </xf>
    <xf numFmtId="0" fontId="9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left"/>
    </xf>
    <xf numFmtId="2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14" xfId="0" applyFont="1" applyBorder="1" applyAlignment="1">
      <alignment horizontal="center"/>
    </xf>
    <xf numFmtId="1" fontId="9" fillId="0" borderId="16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7" xfId="0" applyFont="1" applyBorder="1" applyAlignment="1">
      <alignment horizontal="left"/>
    </xf>
    <xf numFmtId="0" fontId="21" fillId="0" borderId="18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1" fillId="0" borderId="16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left"/>
    </xf>
    <xf numFmtId="0" fontId="21" fillId="0" borderId="12" xfId="0" applyFont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1" fillId="0" borderId="13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1" xfId="0" applyFont="1" applyBorder="1" applyAlignment="1">
      <alignment horizontal="center"/>
    </xf>
    <xf numFmtId="1" fontId="21" fillId="0" borderId="0" xfId="0" applyNumberFormat="1" applyFont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2" xfId="0" applyFont="1" applyBorder="1" applyAlignment="1">
      <alignment horizontal="left"/>
    </xf>
    <xf numFmtId="0" fontId="20" fillId="0" borderId="24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22" xfId="0" applyFont="1" applyBorder="1" applyAlignment="1">
      <alignment horizontal="left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6" fillId="0" borderId="0" xfId="0" applyFont="1"/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21" fillId="0" borderId="18" xfId="0" applyFont="1" applyBorder="1" applyAlignment="1">
      <alignment horizontal="left"/>
    </xf>
    <xf numFmtId="0" fontId="21" fillId="0" borderId="16" xfId="0" applyFont="1" applyBorder="1" applyAlignment="1">
      <alignment horizontal="left"/>
    </xf>
    <xf numFmtId="0" fontId="21" fillId="0" borderId="17" xfId="0" applyFont="1" applyBorder="1" applyAlignment="1">
      <alignment horizontal="centerContinuous"/>
    </xf>
    <xf numFmtId="0" fontId="21" fillId="0" borderId="24" xfId="0" applyFont="1" applyBorder="1" applyAlignment="1">
      <alignment horizontal="centerContinuous"/>
    </xf>
    <xf numFmtId="0" fontId="21" fillId="0" borderId="0" xfId="0" applyFont="1" applyAlignment="1">
      <alignment horizontal="centerContinuous"/>
    </xf>
    <xf numFmtId="0" fontId="20" fillId="0" borderId="1" xfId="0" applyFont="1" applyBorder="1"/>
    <xf numFmtId="0" fontId="20" fillId="0" borderId="0" xfId="0" applyFont="1"/>
    <xf numFmtId="0" fontId="33" fillId="0" borderId="0" xfId="0" applyFont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1" fillId="0" borderId="10" xfId="0" applyFont="1" applyBorder="1" applyAlignment="1">
      <alignment horizontal="centerContinuous"/>
    </xf>
    <xf numFmtId="1" fontId="21" fillId="0" borderId="0" xfId="0" applyNumberFormat="1" applyFont="1"/>
    <xf numFmtId="0" fontId="21" fillId="0" borderId="27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1" fontId="21" fillId="0" borderId="0" xfId="0" applyNumberFormat="1" applyFont="1" applyAlignment="1">
      <alignment horizontal="centerContinuous"/>
    </xf>
    <xf numFmtId="1" fontId="20" fillId="0" borderId="0" xfId="0" applyNumberFormat="1" applyFont="1"/>
    <xf numFmtId="0" fontId="20" fillId="0" borderId="29" xfId="0" applyFont="1" applyBorder="1" applyAlignment="1">
      <alignment horizontal="center"/>
    </xf>
    <xf numFmtId="0" fontId="20" fillId="0" borderId="29" xfId="0" applyFont="1" applyBorder="1" applyAlignment="1">
      <alignment horizontal="left"/>
    </xf>
    <xf numFmtId="0" fontId="3" fillId="0" borderId="0" xfId="5" applyFont="1" applyAlignment="1">
      <alignment horizontal="left" vertical="center"/>
    </xf>
    <xf numFmtId="0" fontId="9" fillId="0" borderId="7" xfId="5" applyFont="1" applyBorder="1" applyAlignment="1">
      <alignment horizontal="left"/>
    </xf>
    <xf numFmtId="0" fontId="9" fillId="0" borderId="9" xfId="5" applyFont="1" applyBorder="1" applyAlignment="1">
      <alignment horizontal="right"/>
    </xf>
    <xf numFmtId="0" fontId="9" fillId="0" borderId="7" xfId="5" applyFont="1" applyBorder="1" applyAlignment="1">
      <alignment horizontal="center"/>
    </xf>
    <xf numFmtId="0" fontId="9" fillId="0" borderId="18" xfId="5" applyFont="1" applyBorder="1" applyAlignment="1">
      <alignment horizontal="center"/>
    </xf>
    <xf numFmtId="0" fontId="9" fillId="0" borderId="8" xfId="5" applyFont="1" applyBorder="1" applyAlignment="1">
      <alignment horizontal="center"/>
    </xf>
    <xf numFmtId="0" fontId="9" fillId="0" borderId="9" xfId="5" applyFont="1" applyBorder="1" applyAlignment="1">
      <alignment horizontal="center"/>
    </xf>
    <xf numFmtId="0" fontId="9" fillId="0" borderId="7" xfId="5" applyFont="1" applyBorder="1" applyAlignment="1">
      <alignment horizontal="right" wrapText="1"/>
    </xf>
    <xf numFmtId="0" fontId="9" fillId="0" borderId="0" xfId="5" applyFont="1" applyAlignment="1">
      <alignment horizontal="left"/>
    </xf>
    <xf numFmtId="0" fontId="9" fillId="0" borderId="10" xfId="5" applyFont="1" applyBorder="1" applyAlignment="1">
      <alignment horizontal="right"/>
    </xf>
    <xf numFmtId="0" fontId="9" fillId="0" borderId="0" xfId="5" applyFont="1" applyAlignment="1">
      <alignment horizontal="center"/>
    </xf>
    <xf numFmtId="0" fontId="9" fillId="0" borderId="16" xfId="5" applyFont="1" applyBorder="1" applyAlignment="1">
      <alignment horizontal="center"/>
    </xf>
    <xf numFmtId="0" fontId="9" fillId="0" borderId="1" xfId="5" applyFont="1" applyBorder="1" applyAlignment="1">
      <alignment horizontal="center"/>
    </xf>
    <xf numFmtId="0" fontId="9" fillId="0" borderId="10" xfId="5" applyFont="1" applyBorder="1" applyAlignment="1">
      <alignment horizontal="center"/>
    </xf>
    <xf numFmtId="0" fontId="9" fillId="0" borderId="11" xfId="5" applyFont="1" applyBorder="1" applyAlignment="1">
      <alignment horizontal="left"/>
    </xf>
    <xf numFmtId="0" fontId="9" fillId="0" borderId="13" xfId="5" applyFont="1" applyBorder="1" applyAlignment="1">
      <alignment horizontal="right"/>
    </xf>
    <xf numFmtId="0" fontId="9" fillId="0" borderId="11" xfId="5" applyFont="1" applyBorder="1" applyAlignment="1">
      <alignment horizontal="center"/>
    </xf>
    <xf numFmtId="0" fontId="9" fillId="0" borderId="4" xfId="5" applyFont="1" applyBorder="1" applyAlignment="1">
      <alignment horizontal="center"/>
    </xf>
    <xf numFmtId="0" fontId="9" fillId="0" borderId="12" xfId="5" applyFont="1" applyBorder="1" applyAlignment="1">
      <alignment horizontal="center"/>
    </xf>
    <xf numFmtId="0" fontId="14" fillId="0" borderId="0" xfId="5" applyFont="1"/>
    <xf numFmtId="0" fontId="14" fillId="0" borderId="0" xfId="5" applyFont="1" applyAlignment="1">
      <alignment horizontal="right"/>
    </xf>
    <xf numFmtId="0" fontId="14" fillId="0" borderId="0" xfId="5" applyFont="1" applyAlignment="1">
      <alignment horizontal="center"/>
    </xf>
    <xf numFmtId="164" fontId="20" fillId="0" borderId="23" xfId="5" applyNumberFormat="1" applyFont="1" applyBorder="1" applyAlignment="1">
      <alignment horizontal="center"/>
    </xf>
    <xf numFmtId="164" fontId="20" fillId="0" borderId="17" xfId="5" applyNumberFormat="1" applyFont="1" applyBorder="1" applyAlignment="1">
      <alignment horizontal="center"/>
    </xf>
    <xf numFmtId="1" fontId="20" fillId="0" borderId="17" xfId="5" applyNumberFormat="1" applyFont="1" applyBorder="1" applyAlignment="1">
      <alignment horizontal="center"/>
    </xf>
    <xf numFmtId="0" fontId="33" fillId="0" borderId="0" xfId="5" applyFont="1" applyAlignment="1">
      <alignment horizontal="center"/>
    </xf>
    <xf numFmtId="0" fontId="3" fillId="0" borderId="0" xfId="5" applyFont="1" applyAlignment="1">
      <alignment horizontal="center"/>
    </xf>
    <xf numFmtId="0" fontId="42" fillId="0" borderId="0" xfId="5" applyFont="1" applyAlignment="1">
      <alignment horizontal="center"/>
    </xf>
    <xf numFmtId="1" fontId="20" fillId="0" borderId="23" xfId="5" applyNumberFormat="1" applyFont="1" applyBorder="1" applyAlignment="1">
      <alignment horizontal="center"/>
    </xf>
    <xf numFmtId="0" fontId="3" fillId="0" borderId="0" xfId="5" applyFont="1" applyAlignment="1">
      <alignment horizontal="left"/>
    </xf>
    <xf numFmtId="0" fontId="3" fillId="0" borderId="0" xfId="5" applyFont="1" applyAlignment="1">
      <alignment horizontal="right"/>
    </xf>
    <xf numFmtId="0" fontId="14" fillId="0" borderId="0" xfId="5" applyFont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9" fillId="0" borderId="7" xfId="5" applyFont="1" applyBorder="1"/>
    <xf numFmtId="0" fontId="43" fillId="0" borderId="0" xfId="5" applyFont="1" applyAlignment="1">
      <alignment horizontal="center"/>
    </xf>
    <xf numFmtId="0" fontId="14" fillId="0" borderId="0" xfId="5" applyFont="1" applyAlignment="1">
      <alignment horizontal="left"/>
    </xf>
    <xf numFmtId="0" fontId="20" fillId="0" borderId="17" xfId="5" applyFont="1" applyBorder="1" applyAlignment="1">
      <alignment horizontal="center"/>
    </xf>
    <xf numFmtId="0" fontId="20" fillId="0" borderId="22" xfId="5" applyFont="1" applyBorder="1" applyAlignment="1">
      <alignment horizontal="center"/>
    </xf>
    <xf numFmtId="0" fontId="20" fillId="0" borderId="23" xfId="5" applyFont="1" applyBorder="1" applyAlignment="1">
      <alignment horizontal="center"/>
    </xf>
    <xf numFmtId="0" fontId="20" fillId="0" borderId="26" xfId="5" applyFont="1" applyBorder="1" applyAlignment="1">
      <alignment horizontal="center"/>
    </xf>
    <xf numFmtId="0" fontId="20" fillId="0" borderId="0" xfId="5" applyFont="1" applyAlignment="1">
      <alignment horizontal="center"/>
    </xf>
    <xf numFmtId="0" fontId="20" fillId="0" borderId="20" xfId="5" applyFont="1" applyBorder="1" applyAlignment="1">
      <alignment horizontal="center"/>
    </xf>
    <xf numFmtId="0" fontId="5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19" xfId="0" applyFont="1" applyBorder="1" applyAlignment="1">
      <alignment horizontal="center"/>
    </xf>
    <xf numFmtId="0" fontId="34" fillId="0" borderId="20" xfId="0" applyFont="1" applyBorder="1" applyAlignment="1">
      <alignment horizontal="center"/>
    </xf>
    <xf numFmtId="0" fontId="34" fillId="0" borderId="2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25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2" fontId="9" fillId="0" borderId="10" xfId="0" applyNumberFormat="1" applyFont="1" applyBorder="1" applyAlignment="1">
      <alignment horizontal="center"/>
    </xf>
    <xf numFmtId="0" fontId="34" fillId="0" borderId="21" xfId="0" applyFont="1" applyBorder="1" applyAlignment="1">
      <alignment horizontal="left"/>
    </xf>
    <xf numFmtId="0" fontId="20" fillId="0" borderId="26" xfId="0" applyFont="1" applyBorder="1" applyAlignment="1">
      <alignment horizontal="center"/>
    </xf>
    <xf numFmtId="0" fontId="34" fillId="0" borderId="29" xfId="0" applyFont="1" applyBorder="1" applyAlignment="1">
      <alignment horizontal="left"/>
    </xf>
    <xf numFmtId="0" fontId="21" fillId="0" borderId="24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2" xfId="0" applyFont="1" applyBorder="1"/>
    <xf numFmtId="0" fontId="9" fillId="0" borderId="10" xfId="0" applyFont="1" applyBorder="1"/>
    <xf numFmtId="0" fontId="14" fillId="0" borderId="3" xfId="0" applyFont="1" applyBorder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6" xfId="0" applyFont="1" applyBorder="1" applyAlignment="1">
      <alignment horizontal="centerContinuous"/>
    </xf>
    <xf numFmtId="0" fontId="14" fillId="0" borderId="17" xfId="0" applyFont="1" applyBorder="1" applyAlignment="1">
      <alignment horizontal="centerContinuous"/>
    </xf>
    <xf numFmtId="0" fontId="14" fillId="0" borderId="33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1" fillId="0" borderId="34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21" fillId="0" borderId="3" xfId="0" applyFont="1" applyBorder="1"/>
    <xf numFmtId="0" fontId="21" fillId="0" borderId="2" xfId="0" applyFont="1" applyBorder="1"/>
    <xf numFmtId="0" fontId="21" fillId="0" borderId="0" xfId="1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5" fillId="0" borderId="0" xfId="0" applyFont="1"/>
    <xf numFmtId="0" fontId="9" fillId="0" borderId="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1" fillId="0" borderId="17" xfId="0" applyFont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1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21" fillId="0" borderId="9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23" xfId="0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0" fontId="21" fillId="0" borderId="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21" fillId="0" borderId="12" xfId="0" applyFont="1" applyBorder="1" applyAlignment="1">
      <alignment horizontal="left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32" xfId="0" applyFont="1" applyBorder="1"/>
    <xf numFmtId="0" fontId="20" fillId="0" borderId="10" xfId="0" applyFont="1" applyBorder="1"/>
    <xf numFmtId="0" fontId="20" fillId="0" borderId="2" xfId="0" applyFont="1" applyBorder="1"/>
    <xf numFmtId="0" fontId="20" fillId="0" borderId="33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7" xfId="0" applyFont="1" applyBorder="1" applyAlignment="1">
      <alignment horizontal="left"/>
    </xf>
    <xf numFmtId="0" fontId="20" fillId="0" borderId="21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14" fillId="0" borderId="21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4" fillId="0" borderId="23" xfId="0" applyFont="1" applyBorder="1" applyAlignment="1">
      <alignment horizontal="left"/>
    </xf>
    <xf numFmtId="0" fontId="20" fillId="0" borderId="23" xfId="0" applyFont="1" applyBorder="1" applyAlignment="1">
      <alignment horizontal="left"/>
    </xf>
    <xf numFmtId="0" fontId="20" fillId="0" borderId="17" xfId="5" applyFont="1" applyBorder="1" applyAlignment="1">
      <alignment horizontal="left"/>
    </xf>
    <xf numFmtId="0" fontId="14" fillId="0" borderId="21" xfId="5" applyFont="1" applyBorder="1" applyAlignment="1">
      <alignment horizontal="left"/>
    </xf>
    <xf numFmtId="0" fontId="47" fillId="0" borderId="2" xfId="0" applyFont="1" applyBorder="1" applyAlignment="1">
      <alignment horizontal="center"/>
    </xf>
    <xf numFmtId="0" fontId="48" fillId="0" borderId="0" xfId="0" applyFont="1" applyAlignment="1">
      <alignment vertical="top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49" fillId="0" borderId="35" xfId="0" applyFont="1" applyBorder="1" applyAlignment="1">
      <alignment horizontal="center" vertical="center" wrapText="1" shrinkToFit="1"/>
    </xf>
    <xf numFmtId="0" fontId="49" fillId="0" borderId="36" xfId="0" applyFont="1" applyBorder="1" applyAlignment="1">
      <alignment horizontal="center" vertical="center" shrinkToFit="1"/>
    </xf>
    <xf numFmtId="2" fontId="20" fillId="2" borderId="23" xfId="0" applyNumberFormat="1" applyFont="1" applyFill="1" applyBorder="1" applyAlignment="1">
      <alignment horizontal="center"/>
    </xf>
    <xf numFmtId="0" fontId="20" fillId="2" borderId="23" xfId="0" applyFont="1" applyFill="1" applyBorder="1" applyAlignment="1">
      <alignment horizontal="center"/>
    </xf>
    <xf numFmtId="164" fontId="20" fillId="2" borderId="23" xfId="0" applyNumberFormat="1" applyFont="1" applyFill="1" applyBorder="1" applyAlignment="1">
      <alignment horizontal="center"/>
    </xf>
    <xf numFmtId="1" fontId="20" fillId="2" borderId="23" xfId="0" applyNumberFormat="1" applyFont="1" applyFill="1" applyBorder="1" applyAlignment="1">
      <alignment horizontal="center"/>
    </xf>
    <xf numFmtId="165" fontId="20" fillId="2" borderId="17" xfId="0" applyNumberFormat="1" applyFont="1" applyFill="1" applyBorder="1" applyAlignment="1">
      <alignment horizontal="center"/>
    </xf>
    <xf numFmtId="2" fontId="20" fillId="2" borderId="17" xfId="0" applyNumberFormat="1" applyFont="1" applyFill="1" applyBorder="1" applyAlignment="1">
      <alignment horizontal="center"/>
    </xf>
    <xf numFmtId="164" fontId="20" fillId="2" borderId="22" xfId="0" applyNumberFormat="1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2" fontId="20" fillId="2" borderId="24" xfId="0" applyNumberFormat="1" applyFont="1" applyFill="1" applyBorder="1" applyAlignment="1">
      <alignment horizontal="center"/>
    </xf>
    <xf numFmtId="0" fontId="20" fillId="2" borderId="22" xfId="0" applyFont="1" applyFill="1" applyBorder="1" applyAlignment="1">
      <alignment horizontal="center"/>
    </xf>
    <xf numFmtId="164" fontId="20" fillId="2" borderId="17" xfId="0" applyNumberFormat="1" applyFont="1" applyFill="1" applyBorder="1" applyAlignment="1">
      <alignment horizontal="center"/>
    </xf>
    <xf numFmtId="0" fontId="20" fillId="2" borderId="24" xfId="0" applyFont="1" applyFill="1" applyBorder="1" applyAlignment="1">
      <alignment horizontal="center"/>
    </xf>
    <xf numFmtId="164" fontId="20" fillId="2" borderId="24" xfId="0" applyNumberFormat="1" applyFont="1" applyFill="1" applyBorder="1" applyAlignment="1">
      <alignment horizontal="center"/>
    </xf>
    <xf numFmtId="164" fontId="14" fillId="2" borderId="22" xfId="0" applyNumberFormat="1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165" fontId="14" fillId="2" borderId="17" xfId="0" applyNumberFormat="1" applyFont="1" applyFill="1" applyBorder="1" applyAlignment="1">
      <alignment horizontal="center"/>
    </xf>
    <xf numFmtId="2" fontId="14" fillId="2" borderId="17" xfId="0" applyNumberFormat="1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2" fontId="14" fillId="2" borderId="23" xfId="0" applyNumberFormat="1" applyFont="1" applyFill="1" applyBorder="1" applyAlignment="1">
      <alignment horizontal="center"/>
    </xf>
    <xf numFmtId="164" fontId="14" fillId="2" borderId="17" xfId="0" applyNumberFormat="1" applyFont="1" applyFill="1" applyBorder="1" applyAlignment="1">
      <alignment horizontal="center"/>
    </xf>
    <xf numFmtId="1" fontId="20" fillId="2" borderId="17" xfId="0" applyNumberFormat="1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4" fillId="2" borderId="24" xfId="0" applyFont="1" applyFill="1" applyBorder="1" applyAlignment="1">
      <alignment horizontal="center"/>
    </xf>
    <xf numFmtId="164" fontId="14" fillId="2" borderId="23" xfId="0" applyNumberFormat="1" applyFont="1" applyFill="1" applyBorder="1" applyAlignment="1">
      <alignment horizontal="center"/>
    </xf>
    <xf numFmtId="0" fontId="20" fillId="2" borderId="37" xfId="0" applyFont="1" applyFill="1" applyBorder="1" applyAlignment="1">
      <alignment horizontal="center"/>
    </xf>
    <xf numFmtId="0" fontId="20" fillId="2" borderId="29" xfId="0" applyFont="1" applyFill="1" applyBorder="1" applyAlignment="1">
      <alignment horizontal="center"/>
    </xf>
    <xf numFmtId="0" fontId="14" fillId="2" borderId="17" xfId="0" applyFont="1" applyFill="1" applyBorder="1" applyAlignment="1">
      <alignment horizontal="left"/>
    </xf>
    <xf numFmtId="0" fontId="14" fillId="2" borderId="22" xfId="0" applyFont="1" applyFill="1" applyBorder="1" applyAlignment="1">
      <alignment horizontal="left"/>
    </xf>
    <xf numFmtId="0" fontId="20" fillId="2" borderId="20" xfId="0" applyFont="1" applyFill="1" applyBorder="1" applyAlignment="1">
      <alignment horizontal="center"/>
    </xf>
    <xf numFmtId="0" fontId="20" fillId="2" borderId="38" xfId="0" applyFont="1" applyFill="1" applyBorder="1" applyAlignment="1">
      <alignment horizontal="center"/>
    </xf>
    <xf numFmtId="164" fontId="20" fillId="2" borderId="38" xfId="0" applyNumberFormat="1" applyFont="1" applyFill="1" applyBorder="1" applyAlignment="1">
      <alignment horizontal="center"/>
    </xf>
    <xf numFmtId="164" fontId="20" fillId="2" borderId="20" xfId="0" applyNumberFormat="1" applyFont="1" applyFill="1" applyBorder="1" applyAlignment="1">
      <alignment horizontal="center"/>
    </xf>
    <xf numFmtId="0" fontId="20" fillId="2" borderId="17" xfId="0" applyFont="1" applyFill="1" applyBorder="1" applyAlignment="1">
      <alignment horizontal="left"/>
    </xf>
    <xf numFmtId="0" fontId="20" fillId="2" borderId="22" xfId="0" applyFont="1" applyFill="1" applyBorder="1" applyAlignment="1">
      <alignment horizontal="left"/>
    </xf>
    <xf numFmtId="0" fontId="17" fillId="0" borderId="12" xfId="0" applyFont="1" applyBorder="1" applyAlignment="1">
      <alignment horizontal="center"/>
    </xf>
    <xf numFmtId="0" fontId="20" fillId="2" borderId="23" xfId="0" applyFont="1" applyFill="1" applyBorder="1" applyAlignment="1">
      <alignment horizontal="left"/>
    </xf>
    <xf numFmtId="2" fontId="14" fillId="2" borderId="24" xfId="0" applyNumberFormat="1" applyFont="1" applyFill="1" applyBorder="1" applyAlignment="1">
      <alignment horizontal="center"/>
    </xf>
    <xf numFmtId="0" fontId="20" fillId="2" borderId="21" xfId="0" applyFont="1" applyFill="1" applyBorder="1" applyAlignment="1">
      <alignment horizontal="left"/>
    </xf>
    <xf numFmtId="0" fontId="14" fillId="2" borderId="19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20" fillId="2" borderId="21" xfId="0" applyFont="1" applyFill="1" applyBorder="1" applyAlignment="1">
      <alignment horizontal="center"/>
    </xf>
    <xf numFmtId="0" fontId="14" fillId="2" borderId="29" xfId="0" applyFont="1" applyFill="1" applyBorder="1" applyAlignment="1">
      <alignment horizontal="center"/>
    </xf>
    <xf numFmtId="2" fontId="14" fillId="2" borderId="22" xfId="0" applyNumberFormat="1" applyFont="1" applyFill="1" applyBorder="1" applyAlignment="1">
      <alignment horizontal="center"/>
    </xf>
    <xf numFmtId="1" fontId="14" fillId="2" borderId="17" xfId="0" applyNumberFormat="1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2" fontId="14" fillId="2" borderId="21" xfId="0" applyNumberFormat="1" applyFont="1" applyFill="1" applyBorder="1" applyAlignment="1">
      <alignment horizontal="center"/>
    </xf>
    <xf numFmtId="0" fontId="0" fillId="0" borderId="36" xfId="0" applyBorder="1" applyAlignment="1">
      <alignment horizontal="center" vertical="center" wrapText="1" shrinkToFit="1"/>
    </xf>
    <xf numFmtId="165" fontId="14" fillId="2" borderId="26" xfId="0" applyNumberFormat="1" applyFont="1" applyFill="1" applyBorder="1" applyAlignment="1">
      <alignment horizontal="center"/>
    </xf>
    <xf numFmtId="0" fontId="48" fillId="0" borderId="0" xfId="0" applyFont="1" applyAlignment="1">
      <alignment horizontal="center" vertical="top" wrapText="1"/>
    </xf>
    <xf numFmtId="0" fontId="54" fillId="0" borderId="39" xfId="0" applyFont="1" applyBorder="1" applyAlignment="1">
      <alignment horizontal="center"/>
    </xf>
    <xf numFmtId="0" fontId="54" fillId="0" borderId="40" xfId="0" applyFont="1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19" xfId="0" applyFont="1" applyFill="1" applyBorder="1" applyAlignment="1">
      <alignment horizontal="center"/>
    </xf>
    <xf numFmtId="1" fontId="20" fillId="2" borderId="22" xfId="0" applyNumberFormat="1" applyFont="1" applyFill="1" applyBorder="1" applyAlignment="1">
      <alignment horizontal="center"/>
    </xf>
    <xf numFmtId="164" fontId="20" fillId="2" borderId="29" xfId="0" applyNumberFormat="1" applyFont="1" applyFill="1" applyBorder="1" applyAlignment="1">
      <alignment horizontal="center"/>
    </xf>
    <xf numFmtId="0" fontId="20" fillId="2" borderId="29" xfId="0" applyFont="1" applyFill="1" applyBorder="1" applyAlignment="1">
      <alignment horizontal="left"/>
    </xf>
    <xf numFmtId="0" fontId="57" fillId="0" borderId="0" xfId="0" applyFont="1" applyAlignment="1">
      <alignment horizontal="center"/>
    </xf>
    <xf numFmtId="0" fontId="14" fillId="0" borderId="11" xfId="5" applyFont="1" applyBorder="1" applyAlignment="1">
      <alignment horizontal="left" vertical="center"/>
    </xf>
    <xf numFmtId="0" fontId="14" fillId="0" borderId="11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49" fillId="0" borderId="35" xfId="0" applyFont="1" applyBorder="1" applyAlignment="1">
      <alignment horizontal="center" vertical="center"/>
    </xf>
    <xf numFmtId="0" fontId="49" fillId="0" borderId="36" xfId="0" applyFont="1" applyBorder="1" applyAlignment="1">
      <alignment horizontal="center" vertical="center"/>
    </xf>
    <xf numFmtId="164" fontId="14" fillId="0" borderId="22" xfId="0" applyNumberFormat="1" applyFont="1" applyBorder="1" applyAlignment="1">
      <alignment horizontal="center"/>
    </xf>
    <xf numFmtId="165" fontId="14" fillId="0" borderId="17" xfId="0" applyNumberFormat="1" applyFont="1" applyBorder="1" applyAlignment="1">
      <alignment horizontal="center"/>
    </xf>
    <xf numFmtId="2" fontId="14" fillId="0" borderId="17" xfId="0" applyNumberFormat="1" applyFont="1" applyBorder="1" applyAlignment="1">
      <alignment horizontal="center"/>
    </xf>
    <xf numFmtId="1" fontId="14" fillId="0" borderId="17" xfId="0" applyNumberFormat="1" applyFont="1" applyBorder="1" applyAlignment="1">
      <alignment horizontal="center"/>
    </xf>
    <xf numFmtId="164" fontId="14" fillId="0" borderId="17" xfId="0" applyNumberFormat="1" applyFont="1" applyBorder="1" applyAlignment="1">
      <alignment horizontal="center"/>
    </xf>
    <xf numFmtId="2" fontId="14" fillId="0" borderId="23" xfId="0" applyNumberFormat="1" applyFont="1" applyBorder="1" applyAlignment="1">
      <alignment horizontal="center"/>
    </xf>
    <xf numFmtId="164" fontId="20" fillId="0" borderId="17" xfId="0" applyNumberFormat="1" applyFont="1" applyBorder="1" applyAlignment="1">
      <alignment horizontal="center"/>
    </xf>
    <xf numFmtId="1" fontId="20" fillId="0" borderId="17" xfId="0" applyNumberFormat="1" applyFont="1" applyBorder="1" applyAlignment="1">
      <alignment horizontal="center"/>
    </xf>
    <xf numFmtId="2" fontId="20" fillId="0" borderId="17" xfId="0" applyNumberFormat="1" applyFont="1" applyBorder="1" applyAlignment="1">
      <alignment horizontal="center"/>
    </xf>
    <xf numFmtId="2" fontId="20" fillId="0" borderId="23" xfId="0" applyNumberFormat="1" applyFont="1" applyBorder="1" applyAlignment="1">
      <alignment horizontal="center"/>
    </xf>
    <xf numFmtId="2" fontId="14" fillId="0" borderId="22" xfId="0" applyNumberFormat="1" applyFont="1" applyBorder="1" applyAlignment="1">
      <alignment horizontal="center"/>
    </xf>
    <xf numFmtId="0" fontId="9" fillId="0" borderId="11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4" fontId="20" fillId="0" borderId="22" xfId="0" applyNumberFormat="1" applyFont="1" applyBorder="1" applyAlignment="1">
      <alignment horizontal="center"/>
    </xf>
    <xf numFmtId="164" fontId="20" fillId="0" borderId="29" xfId="0" applyNumberFormat="1" applyFont="1" applyBorder="1" applyAlignment="1">
      <alignment horizontal="center"/>
    </xf>
    <xf numFmtId="164" fontId="20" fillId="0" borderId="24" xfId="0" applyNumberFormat="1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164" fontId="20" fillId="0" borderId="23" xfId="0" applyNumberFormat="1" applyFont="1" applyBorder="1" applyAlignment="1">
      <alignment horizontal="center"/>
    </xf>
    <xf numFmtId="2" fontId="20" fillId="0" borderId="24" xfId="0" applyNumberFormat="1" applyFont="1" applyBorder="1" applyAlignment="1">
      <alignment horizontal="center"/>
    </xf>
    <xf numFmtId="2" fontId="20" fillId="0" borderId="29" xfId="0" applyNumberFormat="1" applyFont="1" applyBorder="1" applyAlignment="1">
      <alignment horizontal="center"/>
    </xf>
    <xf numFmtId="2" fontId="20" fillId="0" borderId="22" xfId="0" applyNumberFormat="1" applyFont="1" applyBorder="1" applyAlignment="1">
      <alignment horizontal="center"/>
    </xf>
    <xf numFmtId="165" fontId="20" fillId="0" borderId="17" xfId="0" applyNumberFormat="1" applyFont="1" applyBorder="1" applyAlignment="1">
      <alignment horizontal="center"/>
    </xf>
    <xf numFmtId="1" fontId="20" fillId="0" borderId="22" xfId="0" applyNumberFormat="1" applyFont="1" applyBorder="1" applyAlignment="1">
      <alignment horizontal="center"/>
    </xf>
    <xf numFmtId="1" fontId="20" fillId="0" borderId="23" xfId="0" applyNumberFormat="1" applyFont="1" applyBorder="1" applyAlignment="1">
      <alignment horizontal="center"/>
    </xf>
    <xf numFmtId="164" fontId="14" fillId="0" borderId="23" xfId="0" applyNumberFormat="1" applyFont="1" applyBorder="1" applyAlignment="1">
      <alignment horizontal="center"/>
    </xf>
    <xf numFmtId="0" fontId="50" fillId="0" borderId="42" xfId="0" applyFont="1" applyBorder="1" applyAlignment="1">
      <alignment horizontal="center" vertical="center" wrapText="1"/>
    </xf>
    <xf numFmtId="164" fontId="20" fillId="0" borderId="26" xfId="0" applyNumberFormat="1" applyFont="1" applyBorder="1" applyAlignment="1">
      <alignment horizontal="center"/>
    </xf>
    <xf numFmtId="0" fontId="20" fillId="0" borderId="20" xfId="0" applyFont="1" applyBorder="1" applyAlignment="1">
      <alignment horizontal="left"/>
    </xf>
    <xf numFmtId="164" fontId="20" fillId="0" borderId="19" xfId="0" applyNumberFormat="1" applyFont="1" applyBorder="1" applyAlignment="1">
      <alignment horizontal="center"/>
    </xf>
    <xf numFmtId="165" fontId="20" fillId="0" borderId="19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  <xf numFmtId="0" fontId="47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1" fontId="20" fillId="0" borderId="29" xfId="0" applyNumberFormat="1" applyFont="1" applyBorder="1" applyAlignment="1">
      <alignment horizontal="center"/>
    </xf>
    <xf numFmtId="0" fontId="5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164" fontId="52" fillId="0" borderId="22" xfId="0" applyNumberFormat="1" applyFont="1" applyBorder="1" applyAlignment="1">
      <alignment horizontal="center"/>
    </xf>
    <xf numFmtId="0" fontId="52" fillId="0" borderId="22" xfId="0" applyFont="1" applyBorder="1" applyAlignment="1">
      <alignment horizontal="center"/>
    </xf>
    <xf numFmtId="164" fontId="14" fillId="0" borderId="24" xfId="0" applyNumberFormat="1" applyFont="1" applyBorder="1" applyAlignment="1">
      <alignment horizontal="center"/>
    </xf>
    <xf numFmtId="0" fontId="48" fillId="0" borderId="0" xfId="2"/>
    <xf numFmtId="0" fontId="64" fillId="0" borderId="0" xfId="2" applyFont="1"/>
    <xf numFmtId="0" fontId="48" fillId="0" borderId="0" xfId="2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left"/>
    </xf>
    <xf numFmtId="0" fontId="9" fillId="0" borderId="0" xfId="2" applyFont="1" applyAlignment="1">
      <alignment horizontal="center"/>
    </xf>
    <xf numFmtId="0" fontId="65" fillId="0" borderId="0" xfId="2" applyFont="1"/>
    <xf numFmtId="0" fontId="65" fillId="0" borderId="0" xfId="2" applyFont="1" applyAlignment="1">
      <alignment horizontal="center"/>
    </xf>
    <xf numFmtId="2" fontId="48" fillId="0" borderId="0" xfId="2" applyNumberFormat="1"/>
    <xf numFmtId="2" fontId="48" fillId="0" borderId="0" xfId="2" applyNumberFormat="1" applyAlignment="1">
      <alignment horizontal="center"/>
    </xf>
    <xf numFmtId="2" fontId="48" fillId="3" borderId="0" xfId="2" applyNumberFormat="1" applyFill="1" applyAlignment="1">
      <alignment horizontal="center"/>
    </xf>
    <xf numFmtId="164" fontId="48" fillId="3" borderId="0" xfId="2" applyNumberFormat="1" applyFill="1" applyAlignment="1">
      <alignment horizontal="center"/>
    </xf>
    <xf numFmtId="164" fontId="48" fillId="0" borderId="43" xfId="2" applyNumberFormat="1" applyBorder="1" applyAlignment="1">
      <alignment horizontal="center"/>
    </xf>
    <xf numFmtId="0" fontId="48" fillId="3" borderId="44" xfId="2" applyFill="1" applyBorder="1" applyAlignment="1">
      <alignment horizontal="center"/>
    </xf>
    <xf numFmtId="164" fontId="48" fillId="0" borderId="45" xfId="2" applyNumberFormat="1" applyBorder="1" applyAlignment="1">
      <alignment horizontal="center"/>
    </xf>
    <xf numFmtId="0" fontId="48" fillId="3" borderId="46" xfId="2" applyFill="1" applyBorder="1" applyAlignment="1">
      <alignment horizontal="center"/>
    </xf>
    <xf numFmtId="164" fontId="48" fillId="3" borderId="45" xfId="2" applyNumberFormat="1" applyFill="1" applyBorder="1" applyAlignment="1">
      <alignment horizontal="center"/>
    </xf>
    <xf numFmtId="164" fontId="48" fillId="0" borderId="46" xfId="2" applyNumberFormat="1" applyBorder="1" applyAlignment="1">
      <alignment horizontal="center"/>
    </xf>
    <xf numFmtId="164" fontId="48" fillId="3" borderId="46" xfId="2" applyNumberFormat="1" applyFill="1" applyBorder="1" applyAlignment="1">
      <alignment horizontal="center"/>
    </xf>
    <xf numFmtId="0" fontId="48" fillId="3" borderId="45" xfId="2" applyFill="1" applyBorder="1" applyAlignment="1">
      <alignment horizontal="center"/>
    </xf>
    <xf numFmtId="1" fontId="48" fillId="0" borderId="46" xfId="2" applyNumberFormat="1" applyBorder="1" applyAlignment="1">
      <alignment horizontal="center"/>
    </xf>
    <xf numFmtId="164" fontId="48" fillId="0" borderId="0" xfId="2" applyNumberFormat="1" applyAlignment="1">
      <alignment horizontal="center"/>
    </xf>
    <xf numFmtId="2" fontId="48" fillId="3" borderId="47" xfId="2" applyNumberFormat="1" applyFill="1" applyBorder="1" applyAlignment="1">
      <alignment horizontal="center"/>
    </xf>
    <xf numFmtId="2" fontId="48" fillId="0" borderId="47" xfId="2" applyNumberFormat="1" applyBorder="1" applyAlignment="1">
      <alignment horizontal="center"/>
    </xf>
    <xf numFmtId="164" fontId="48" fillId="0" borderId="47" xfId="2" applyNumberFormat="1" applyBorder="1" applyAlignment="1">
      <alignment horizontal="center"/>
    </xf>
    <xf numFmtId="0" fontId="48" fillId="0" borderId="0" xfId="2" applyAlignment="1">
      <alignment horizontal="left"/>
    </xf>
    <xf numFmtId="0" fontId="48" fillId="0" borderId="0" xfId="6"/>
    <xf numFmtId="0" fontId="66" fillId="0" borderId="48" xfId="6" applyFont="1" applyBorder="1" applyAlignment="1">
      <alignment horizontal="center" vertical="center"/>
    </xf>
    <xf numFmtId="0" fontId="66" fillId="0" borderId="49" xfId="6" applyFont="1" applyBorder="1" applyAlignment="1">
      <alignment horizontal="center" vertical="center"/>
    </xf>
    <xf numFmtId="0" fontId="66" fillId="0" borderId="50" xfId="6" applyFont="1" applyBorder="1" applyAlignment="1">
      <alignment horizontal="center" vertical="center"/>
    </xf>
    <xf numFmtId="0" fontId="66" fillId="0" borderId="51" xfId="6" applyFont="1" applyBorder="1" applyAlignment="1">
      <alignment horizontal="left" indent="1"/>
    </xf>
    <xf numFmtId="164" fontId="15" fillId="0" borderId="52" xfId="6" applyNumberFormat="1" applyFont="1" applyBorder="1" applyAlignment="1">
      <alignment horizontal="center"/>
    </xf>
    <xf numFmtId="164" fontId="15" fillId="0" borderId="53" xfId="6" applyNumberFormat="1" applyFont="1" applyBorder="1" applyAlignment="1">
      <alignment horizontal="center"/>
    </xf>
    <xf numFmtId="0" fontId="15" fillId="0" borderId="53" xfId="6" applyFont="1" applyBorder="1" applyAlignment="1">
      <alignment horizontal="center"/>
    </xf>
    <xf numFmtId="164" fontId="15" fillId="0" borderId="54" xfId="6" applyNumberFormat="1" applyFont="1" applyBorder="1" applyAlignment="1">
      <alignment horizontal="center"/>
    </xf>
    <xf numFmtId="164" fontId="15" fillId="0" borderId="0" xfId="6" applyNumberFormat="1" applyFont="1" applyAlignment="1">
      <alignment horizontal="center"/>
    </xf>
    <xf numFmtId="164" fontId="15" fillId="0" borderId="55" xfId="6" applyNumberFormat="1" applyFont="1" applyBorder="1" applyAlignment="1">
      <alignment horizontal="center"/>
    </xf>
    <xf numFmtId="0" fontId="66" fillId="0" borderId="56" xfId="6" applyFont="1" applyBorder="1" applyAlignment="1">
      <alignment horizontal="left" indent="1"/>
    </xf>
    <xf numFmtId="164" fontId="15" fillId="0" borderId="57" xfId="6" applyNumberFormat="1" applyFont="1" applyBorder="1" applyAlignment="1">
      <alignment horizontal="center"/>
    </xf>
    <xf numFmtId="164" fontId="15" fillId="0" borderId="58" xfId="6" applyNumberFormat="1" applyFont="1" applyBorder="1" applyAlignment="1">
      <alignment horizontal="center"/>
    </xf>
    <xf numFmtId="0" fontId="15" fillId="0" borderId="58" xfId="6" applyFont="1" applyBorder="1" applyAlignment="1">
      <alignment horizontal="center"/>
    </xf>
    <xf numFmtId="164" fontId="15" fillId="0" borderId="59" xfId="6" applyNumberFormat="1" applyFont="1" applyBorder="1" applyAlignment="1">
      <alignment horizontal="center"/>
    </xf>
    <xf numFmtId="164" fontId="15" fillId="0" borderId="60" xfId="6" applyNumberFormat="1" applyFont="1" applyBorder="1" applyAlignment="1">
      <alignment horizontal="center"/>
    </xf>
    <xf numFmtId="0" fontId="66" fillId="0" borderId="61" xfId="6" applyFont="1" applyBorder="1" applyAlignment="1">
      <alignment horizontal="left" indent="1"/>
    </xf>
    <xf numFmtId="164" fontId="15" fillId="0" borderId="62" xfId="6" applyNumberFormat="1" applyFont="1" applyBorder="1" applyAlignment="1">
      <alignment horizontal="center"/>
    </xf>
    <xf numFmtId="164" fontId="15" fillId="0" borderId="63" xfId="6" applyNumberFormat="1" applyFont="1" applyBorder="1" applyAlignment="1">
      <alignment horizontal="center"/>
    </xf>
    <xf numFmtId="0" fontId="15" fillId="0" borderId="63" xfId="6" applyFont="1" applyBorder="1" applyAlignment="1">
      <alignment horizontal="center"/>
    </xf>
    <xf numFmtId="164" fontId="15" fillId="0" borderId="64" xfId="6" applyNumberFormat="1" applyFont="1" applyBorder="1" applyAlignment="1">
      <alignment horizontal="center"/>
    </xf>
    <xf numFmtId="164" fontId="15" fillId="0" borderId="65" xfId="6" applyNumberFormat="1" applyFont="1" applyBorder="1" applyAlignment="1">
      <alignment horizontal="center"/>
    </xf>
    <xf numFmtId="164" fontId="48" fillId="0" borderId="52" xfId="6" applyNumberFormat="1" applyBorder="1" applyAlignment="1">
      <alignment horizontal="center"/>
    </xf>
    <xf numFmtId="164" fontId="48" fillId="0" borderId="53" xfId="6" applyNumberFormat="1" applyBorder="1" applyAlignment="1">
      <alignment horizontal="center"/>
    </xf>
    <xf numFmtId="0" fontId="48" fillId="0" borderId="53" xfId="6" applyBorder="1" applyAlignment="1">
      <alignment horizontal="center"/>
    </xf>
    <xf numFmtId="164" fontId="48" fillId="0" borderId="54" xfId="6" applyNumberFormat="1" applyBorder="1" applyAlignment="1">
      <alignment horizontal="center"/>
    </xf>
    <xf numFmtId="164" fontId="48" fillId="0" borderId="0" xfId="6" applyNumberFormat="1" applyAlignment="1">
      <alignment horizontal="center"/>
    </xf>
    <xf numFmtId="164" fontId="48" fillId="0" borderId="55" xfId="6" applyNumberFormat="1" applyBorder="1" applyAlignment="1">
      <alignment horizontal="center"/>
    </xf>
    <xf numFmtId="164" fontId="48" fillId="0" borderId="57" xfId="6" applyNumberFormat="1" applyBorder="1" applyAlignment="1">
      <alignment horizontal="center"/>
    </xf>
    <xf numFmtId="164" fontId="48" fillId="0" borderId="58" xfId="6" applyNumberFormat="1" applyBorder="1" applyAlignment="1">
      <alignment horizontal="center"/>
    </xf>
    <xf numFmtId="0" fontId="48" fillId="0" borderId="58" xfId="6" applyBorder="1" applyAlignment="1">
      <alignment horizontal="center"/>
    </xf>
    <xf numFmtId="164" fontId="48" fillId="0" borderId="59" xfId="6" applyNumberFormat="1" applyBorder="1" applyAlignment="1">
      <alignment horizontal="center"/>
    </xf>
    <xf numFmtId="164" fontId="48" fillId="0" borderId="60" xfId="6" applyNumberFormat="1" applyBorder="1" applyAlignment="1">
      <alignment horizontal="center"/>
    </xf>
    <xf numFmtId="164" fontId="48" fillId="0" borderId="62" xfId="6" applyNumberFormat="1" applyBorder="1" applyAlignment="1">
      <alignment horizontal="center"/>
    </xf>
    <xf numFmtId="164" fontId="48" fillId="0" borderId="63" xfId="6" applyNumberFormat="1" applyBorder="1" applyAlignment="1">
      <alignment horizontal="center"/>
    </xf>
    <xf numFmtId="0" fontId="48" fillId="0" borderId="63" xfId="6" applyBorder="1" applyAlignment="1">
      <alignment horizontal="center"/>
    </xf>
    <xf numFmtId="164" fontId="48" fillId="0" borderId="64" xfId="6" applyNumberFormat="1" applyBorder="1" applyAlignment="1">
      <alignment horizontal="center"/>
    </xf>
    <xf numFmtId="164" fontId="48" fillId="0" borderId="65" xfId="6" applyNumberFormat="1" applyBorder="1" applyAlignment="1">
      <alignment horizontal="center"/>
    </xf>
    <xf numFmtId="0" fontId="64" fillId="0" borderId="66" xfId="6" applyFont="1" applyBorder="1" applyAlignment="1">
      <alignment horizontal="center"/>
    </xf>
    <xf numFmtId="0" fontId="48" fillId="0" borderId="0" xfId="6" applyAlignment="1">
      <alignment horizontal="center"/>
    </xf>
    <xf numFmtId="0" fontId="64" fillId="0" borderId="0" xfId="6" applyFont="1" applyAlignment="1">
      <alignment horizontal="center"/>
    </xf>
    <xf numFmtId="0" fontId="48" fillId="0" borderId="0" xfId="3"/>
    <xf numFmtId="0" fontId="69" fillId="0" borderId="51" xfId="3" applyFont="1" applyBorder="1" applyAlignment="1">
      <alignment horizontal="left" indent="1"/>
    </xf>
    <xf numFmtId="164" fontId="48" fillId="0" borderId="52" xfId="3" applyNumberFormat="1" applyBorder="1" applyAlignment="1">
      <alignment horizontal="center"/>
    </xf>
    <xf numFmtId="164" fontId="48" fillId="0" borderId="53" xfId="3" applyNumberFormat="1" applyBorder="1" applyAlignment="1">
      <alignment horizontal="center"/>
    </xf>
    <xf numFmtId="0" fontId="48" fillId="0" borderId="53" xfId="3" applyBorder="1" applyAlignment="1">
      <alignment horizontal="center"/>
    </xf>
    <xf numFmtId="164" fontId="48" fillId="0" borderId="67" xfId="3" applyNumberFormat="1" applyBorder="1" applyAlignment="1">
      <alignment horizontal="center"/>
    </xf>
    <xf numFmtId="164" fontId="48" fillId="0" borderId="68" xfId="3" applyNumberFormat="1" applyBorder="1" applyAlignment="1">
      <alignment horizontal="center"/>
    </xf>
    <xf numFmtId="164" fontId="48" fillId="0" borderId="69" xfId="3" applyNumberFormat="1" applyBorder="1" applyAlignment="1">
      <alignment horizontal="center"/>
    </xf>
    <xf numFmtId="164" fontId="48" fillId="0" borderId="54" xfId="3" applyNumberFormat="1" applyBorder="1" applyAlignment="1">
      <alignment horizontal="center"/>
    </xf>
    <xf numFmtId="0" fontId="69" fillId="0" borderId="56" xfId="3" applyFont="1" applyBorder="1" applyAlignment="1">
      <alignment horizontal="left" indent="1"/>
    </xf>
    <xf numFmtId="164" fontId="48" fillId="0" borderId="57" xfId="3" applyNumberFormat="1" applyBorder="1" applyAlignment="1">
      <alignment horizontal="center"/>
    </xf>
    <xf numFmtId="164" fontId="48" fillId="0" borderId="58" xfId="3" applyNumberFormat="1" applyBorder="1" applyAlignment="1">
      <alignment horizontal="center"/>
    </xf>
    <xf numFmtId="0" fontId="48" fillId="0" borderId="58" xfId="3" applyBorder="1" applyAlignment="1">
      <alignment horizontal="center"/>
    </xf>
    <xf numFmtId="164" fontId="48" fillId="0" borderId="70" xfId="3" applyNumberFormat="1" applyBorder="1" applyAlignment="1">
      <alignment horizontal="center"/>
    </xf>
    <xf numFmtId="164" fontId="48" fillId="0" borderId="71" xfId="3" applyNumberFormat="1" applyBorder="1" applyAlignment="1">
      <alignment horizontal="center"/>
    </xf>
    <xf numFmtId="164" fontId="48" fillId="0" borderId="59" xfId="3" applyNumberFormat="1" applyBorder="1" applyAlignment="1">
      <alignment horizontal="center"/>
    </xf>
    <xf numFmtId="0" fontId="69" fillId="0" borderId="61" xfId="3" applyFont="1" applyBorder="1" applyAlignment="1">
      <alignment horizontal="left" indent="1"/>
    </xf>
    <xf numFmtId="164" fontId="48" fillId="0" borderId="62" xfId="3" applyNumberFormat="1" applyBorder="1" applyAlignment="1">
      <alignment horizontal="center"/>
    </xf>
    <xf numFmtId="164" fontId="48" fillId="0" borderId="63" xfId="3" applyNumberFormat="1" applyBorder="1" applyAlignment="1">
      <alignment horizontal="center"/>
    </xf>
    <xf numFmtId="0" fontId="48" fillId="0" borderId="63" xfId="3" applyBorder="1" applyAlignment="1">
      <alignment horizontal="center"/>
    </xf>
    <xf numFmtId="164" fontId="48" fillId="0" borderId="72" xfId="3" applyNumberFormat="1" applyBorder="1" applyAlignment="1">
      <alignment horizontal="center"/>
    </xf>
    <xf numFmtId="164" fontId="48" fillId="0" borderId="73" xfId="3" applyNumberFormat="1" applyBorder="1" applyAlignment="1">
      <alignment horizontal="center"/>
    </xf>
    <xf numFmtId="164" fontId="48" fillId="0" borderId="64" xfId="3" applyNumberFormat="1" applyBorder="1" applyAlignment="1">
      <alignment horizontal="center"/>
    </xf>
    <xf numFmtId="0" fontId="68" fillId="0" borderId="74" xfId="3" applyFont="1" applyBorder="1" applyAlignment="1">
      <alignment horizontal="center"/>
    </xf>
    <xf numFmtId="164" fontId="48" fillId="0" borderId="75" xfId="3" applyNumberFormat="1" applyBorder="1" applyAlignment="1">
      <alignment horizontal="center"/>
    </xf>
    <xf numFmtId="164" fontId="48" fillId="0" borderId="76" xfId="3" applyNumberFormat="1" applyBorder="1" applyAlignment="1">
      <alignment horizontal="center"/>
    </xf>
    <xf numFmtId="0" fontId="48" fillId="0" borderId="76" xfId="3" applyBorder="1" applyAlignment="1">
      <alignment horizontal="center"/>
    </xf>
    <xf numFmtId="164" fontId="48" fillId="0" borderId="77" xfId="3" applyNumberFormat="1" applyBorder="1" applyAlignment="1">
      <alignment horizontal="center"/>
    </xf>
    <xf numFmtId="164" fontId="48" fillId="0" borderId="47" xfId="3" applyNumberFormat="1" applyBorder="1" applyAlignment="1">
      <alignment horizontal="center"/>
    </xf>
    <xf numFmtId="164" fontId="48" fillId="0" borderId="78" xfId="3" applyNumberFormat="1" applyBorder="1" applyAlignment="1">
      <alignment horizontal="center"/>
    </xf>
    <xf numFmtId="165" fontId="48" fillId="0" borderId="54" xfId="3" applyNumberFormat="1" applyBorder="1" applyAlignment="1">
      <alignment horizontal="center"/>
    </xf>
    <xf numFmtId="164" fontId="48" fillId="0" borderId="79" xfId="3" applyNumberFormat="1" applyBorder="1" applyAlignment="1">
      <alignment horizontal="center"/>
    </xf>
    <xf numFmtId="165" fontId="48" fillId="0" borderId="59" xfId="3" applyNumberFormat="1" applyBorder="1" applyAlignment="1">
      <alignment horizontal="center"/>
    </xf>
    <xf numFmtId="164" fontId="48" fillId="0" borderId="2" xfId="3" applyNumberFormat="1" applyBorder="1" applyAlignment="1">
      <alignment horizontal="center"/>
    </xf>
    <xf numFmtId="164" fontId="48" fillId="0" borderId="80" xfId="3" applyNumberFormat="1" applyBorder="1" applyAlignment="1">
      <alignment horizontal="center"/>
    </xf>
    <xf numFmtId="165" fontId="48" fillId="0" borderId="64" xfId="3" applyNumberFormat="1" applyBorder="1" applyAlignment="1">
      <alignment horizontal="center"/>
    </xf>
    <xf numFmtId="164" fontId="48" fillId="0" borderId="0" xfId="3" applyNumberFormat="1" applyAlignment="1">
      <alignment horizontal="center"/>
    </xf>
    <xf numFmtId="164" fontId="48" fillId="0" borderId="81" xfId="3" applyNumberFormat="1" applyBorder="1" applyAlignment="1">
      <alignment horizontal="center"/>
    </xf>
    <xf numFmtId="0" fontId="68" fillId="0" borderId="11" xfId="3" applyFont="1" applyBorder="1" applyAlignment="1">
      <alignment horizontal="center"/>
    </xf>
    <xf numFmtId="164" fontId="48" fillId="0" borderId="11" xfId="3" applyNumberFormat="1" applyBorder="1" applyAlignment="1">
      <alignment horizontal="center"/>
    </xf>
    <xf numFmtId="165" fontId="48" fillId="0" borderId="82" xfId="3" applyNumberFormat="1" applyBorder="1" applyAlignment="1">
      <alignment horizontal="center"/>
    </xf>
    <xf numFmtId="0" fontId="69" fillId="0" borderId="83" xfId="3" applyFont="1" applyBorder="1" applyAlignment="1">
      <alignment horizontal="left" indent="1"/>
    </xf>
    <xf numFmtId="164" fontId="48" fillId="0" borderId="84" xfId="3" applyNumberFormat="1" applyBorder="1" applyAlignment="1">
      <alignment horizontal="center"/>
    </xf>
    <xf numFmtId="164" fontId="48" fillId="0" borderId="85" xfId="3" applyNumberFormat="1" applyBorder="1" applyAlignment="1">
      <alignment horizontal="center"/>
    </xf>
    <xf numFmtId="165" fontId="48" fillId="0" borderId="86" xfId="3" applyNumberFormat="1" applyBorder="1" applyAlignment="1">
      <alignment horizontal="center"/>
    </xf>
    <xf numFmtId="164" fontId="48" fillId="0" borderId="87" xfId="3" applyNumberFormat="1" applyBorder="1" applyAlignment="1">
      <alignment horizontal="center"/>
    </xf>
    <xf numFmtId="0" fontId="68" fillId="0" borderId="88" xfId="3" applyFont="1" applyBorder="1" applyAlignment="1">
      <alignment horizontal="center"/>
    </xf>
    <xf numFmtId="164" fontId="48" fillId="0" borderId="88" xfId="3" applyNumberFormat="1" applyBorder="1" applyAlignment="1">
      <alignment horizontal="center"/>
    </xf>
    <xf numFmtId="165" fontId="48" fillId="0" borderId="88" xfId="3" applyNumberFormat="1" applyBorder="1" applyAlignment="1">
      <alignment horizontal="center"/>
    </xf>
    <xf numFmtId="0" fontId="48" fillId="0" borderId="0" xfId="4"/>
    <xf numFmtId="0" fontId="37" fillId="0" borderId="0" xfId="4" applyFont="1"/>
    <xf numFmtId="1" fontId="37" fillId="0" borderId="0" xfId="4" applyNumberFormat="1" applyFont="1" applyAlignment="1">
      <alignment horizontal="center"/>
    </xf>
    <xf numFmtId="0" fontId="37" fillId="0" borderId="89" xfId="4" applyFont="1" applyBorder="1" applyAlignment="1">
      <alignment horizontal="center"/>
    </xf>
    <xf numFmtId="0" fontId="37" fillId="0" borderId="0" xfId="4" applyFont="1" applyAlignment="1">
      <alignment horizontal="center"/>
    </xf>
    <xf numFmtId="0" fontId="70" fillId="0" borderId="0" xfId="4" applyFont="1" applyAlignment="1">
      <alignment horizontal="center" vertical="center"/>
    </xf>
    <xf numFmtId="0" fontId="71" fillId="0" borderId="0" xfId="4" applyFont="1"/>
    <xf numFmtId="0" fontId="37" fillId="0" borderId="90" xfId="4" applyFont="1" applyBorder="1" applyAlignment="1">
      <alignment horizontal="center"/>
    </xf>
    <xf numFmtId="0" fontId="15" fillId="0" borderId="0" xfId="4" applyFont="1" applyAlignment="1">
      <alignment horizontal="left"/>
    </xf>
    <xf numFmtId="0" fontId="37" fillId="0" borderId="0" xfId="4" applyFont="1" applyAlignment="1">
      <alignment horizontal="left"/>
    </xf>
    <xf numFmtId="0" fontId="37" fillId="0" borderId="29" xfId="4" applyFont="1" applyBorder="1" applyAlignment="1">
      <alignment horizontal="left"/>
    </xf>
    <xf numFmtId="0" fontId="37" fillId="0" borderId="91" xfId="4" applyFont="1" applyBorder="1" applyAlignment="1">
      <alignment horizontal="center"/>
    </xf>
    <xf numFmtId="0" fontId="15" fillId="0" borderId="0" xfId="4" applyFont="1"/>
    <xf numFmtId="0" fontId="37" fillId="0" borderId="17" xfId="4" applyFont="1" applyBorder="1" applyAlignment="1">
      <alignment horizontal="left"/>
    </xf>
    <xf numFmtId="0" fontId="15" fillId="0" borderId="17" xfId="4" applyFont="1" applyBorder="1" applyAlignment="1">
      <alignment horizontal="left"/>
    </xf>
    <xf numFmtId="0" fontId="37" fillId="0" borderId="23" xfId="4" applyFont="1" applyBorder="1" applyAlignment="1">
      <alignment horizontal="left"/>
    </xf>
    <xf numFmtId="0" fontId="37" fillId="0" borderId="21" xfId="4" applyFont="1" applyBorder="1" applyAlignment="1">
      <alignment horizontal="left"/>
    </xf>
    <xf numFmtId="0" fontId="15" fillId="0" borderId="20" xfId="4" applyFont="1" applyBorder="1" applyAlignment="1">
      <alignment horizontal="left"/>
    </xf>
    <xf numFmtId="0" fontId="37" fillId="0" borderId="20" xfId="4" applyFont="1" applyBorder="1" applyAlignment="1">
      <alignment horizontal="left"/>
    </xf>
    <xf numFmtId="0" fontId="15" fillId="0" borderId="21" xfId="4" applyFont="1" applyBorder="1" applyAlignment="1">
      <alignment horizontal="left"/>
    </xf>
    <xf numFmtId="0" fontId="64" fillId="0" borderId="88" xfId="0" applyFont="1" applyBorder="1" applyAlignment="1">
      <alignment horizontal="center"/>
    </xf>
    <xf numFmtId="0" fontId="15" fillId="0" borderId="88" xfId="0" applyFont="1" applyBorder="1" applyAlignment="1">
      <alignment horizontal="center"/>
    </xf>
    <xf numFmtId="0" fontId="15" fillId="0" borderId="0" xfId="0" applyFont="1" applyAlignment="1">
      <alignment horizontal="center"/>
    </xf>
    <xf numFmtId="164" fontId="48" fillId="0" borderId="2" xfId="6" applyNumberFormat="1" applyBorder="1" applyAlignment="1">
      <alignment horizontal="center"/>
    </xf>
    <xf numFmtId="0" fontId="14" fillId="0" borderId="92" xfId="0" applyFont="1" applyBorder="1" applyAlignment="1">
      <alignment horizontal="center"/>
    </xf>
    <xf numFmtId="0" fontId="14" fillId="0" borderId="93" xfId="0" applyFont="1" applyBorder="1" applyAlignment="1">
      <alignment horizontal="center"/>
    </xf>
    <xf numFmtId="0" fontId="14" fillId="0" borderId="94" xfId="0" applyFont="1" applyBorder="1" applyAlignment="1">
      <alignment horizontal="center"/>
    </xf>
    <xf numFmtId="0" fontId="14" fillId="0" borderId="68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14" fillId="0" borderId="95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4" fillId="0" borderId="96" xfId="0" applyFont="1" applyBorder="1" applyAlignment="1">
      <alignment horizontal="center"/>
    </xf>
    <xf numFmtId="0" fontId="14" fillId="0" borderId="70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4" fillId="0" borderId="97" xfId="0" applyFont="1" applyBorder="1" applyAlignment="1">
      <alignment horizontal="center"/>
    </xf>
    <xf numFmtId="0" fontId="14" fillId="0" borderId="98" xfId="0" applyFont="1" applyBorder="1" applyAlignment="1">
      <alignment horizontal="center"/>
    </xf>
    <xf numFmtId="0" fontId="14" fillId="0" borderId="99" xfId="0" applyFont="1" applyBorder="1" applyAlignment="1">
      <alignment horizontal="center"/>
    </xf>
    <xf numFmtId="0" fontId="14" fillId="0" borderId="100" xfId="0" applyFont="1" applyBorder="1" applyAlignment="1">
      <alignment horizontal="center"/>
    </xf>
    <xf numFmtId="0" fontId="14" fillId="0" borderId="101" xfId="6" applyFont="1" applyBorder="1" applyAlignment="1">
      <alignment horizontal="center"/>
    </xf>
    <xf numFmtId="0" fontId="14" fillId="0" borderId="92" xfId="6" applyFont="1" applyBorder="1" applyAlignment="1">
      <alignment horizontal="center"/>
    </xf>
    <xf numFmtId="0" fontId="14" fillId="0" borderId="95" xfId="6" applyFont="1" applyBorder="1" applyAlignment="1">
      <alignment horizontal="center"/>
    </xf>
    <xf numFmtId="0" fontId="14" fillId="0" borderId="68" xfId="6" applyFont="1" applyBorder="1" applyAlignment="1">
      <alignment horizontal="center"/>
    </xf>
    <xf numFmtId="0" fontId="14" fillId="0" borderId="102" xfId="6" applyFont="1" applyBorder="1" applyAlignment="1">
      <alignment horizontal="center"/>
    </xf>
    <xf numFmtId="0" fontId="14" fillId="0" borderId="58" xfId="6" applyFont="1" applyBorder="1" applyAlignment="1">
      <alignment horizontal="center"/>
    </xf>
    <xf numFmtId="0" fontId="14" fillId="0" borderId="96" xfId="6" applyFont="1" applyBorder="1" applyAlignment="1">
      <alignment horizontal="center"/>
    </xf>
    <xf numFmtId="0" fontId="14" fillId="0" borderId="70" xfId="6" applyFont="1" applyBorder="1" applyAlignment="1">
      <alignment horizontal="center"/>
    </xf>
    <xf numFmtId="0" fontId="14" fillId="0" borderId="60" xfId="6" applyFont="1" applyBorder="1" applyAlignment="1">
      <alignment horizontal="center"/>
    </xf>
    <xf numFmtId="0" fontId="14" fillId="0" borderId="59" xfId="6" applyFont="1" applyBorder="1" applyAlignment="1">
      <alignment horizontal="center"/>
    </xf>
    <xf numFmtId="0" fontId="14" fillId="0" borderId="57" xfId="6" applyFont="1" applyBorder="1" applyAlignment="1">
      <alignment horizontal="center"/>
    </xf>
    <xf numFmtId="0" fontId="14" fillId="0" borderId="97" xfId="6" applyFont="1" applyBorder="1" applyAlignment="1">
      <alignment horizontal="center"/>
    </xf>
    <xf numFmtId="0" fontId="14" fillId="0" borderId="98" xfId="6" applyFont="1" applyBorder="1" applyAlignment="1">
      <alignment horizontal="center"/>
    </xf>
    <xf numFmtId="0" fontId="14" fillId="0" borderId="99" xfId="6" applyFont="1" applyBorder="1" applyAlignment="1">
      <alignment horizontal="center"/>
    </xf>
    <xf numFmtId="0" fontId="14" fillId="0" borderId="103" xfId="6" applyFont="1" applyBorder="1" applyAlignment="1">
      <alignment horizontal="center"/>
    </xf>
    <xf numFmtId="0" fontId="14" fillId="0" borderId="100" xfId="6" applyFont="1" applyBorder="1" applyAlignment="1">
      <alignment horizontal="center"/>
    </xf>
    <xf numFmtId="0" fontId="14" fillId="0" borderId="104" xfId="6" applyFont="1" applyBorder="1" applyAlignment="1">
      <alignment horizontal="left" indent="1"/>
    </xf>
    <xf numFmtId="0" fontId="14" fillId="0" borderId="56" xfId="6" applyFont="1" applyBorder="1" applyAlignment="1">
      <alignment horizontal="left" indent="1"/>
    </xf>
    <xf numFmtId="0" fontId="14" fillId="0" borderId="105" xfId="6" applyFont="1" applyBorder="1" applyAlignment="1">
      <alignment horizontal="left" indent="1"/>
    </xf>
    <xf numFmtId="0" fontId="14" fillId="0" borderId="104" xfId="0" applyFont="1" applyBorder="1" applyAlignment="1">
      <alignment horizontal="left" indent="1"/>
    </xf>
    <xf numFmtId="0" fontId="14" fillId="0" borderId="56" xfId="0" applyFont="1" applyBorder="1" applyAlignment="1">
      <alignment horizontal="left" indent="1"/>
    </xf>
    <xf numFmtId="0" fontId="14" fillId="0" borderId="105" xfId="0" applyFont="1" applyBorder="1" applyAlignment="1">
      <alignment horizontal="left" indent="1"/>
    </xf>
    <xf numFmtId="0" fontId="14" fillId="0" borderId="93" xfId="6" applyFont="1" applyBorder="1" applyAlignment="1">
      <alignment horizontal="center"/>
    </xf>
    <xf numFmtId="0" fontId="14" fillId="0" borderId="94" xfId="6" applyFont="1" applyBorder="1" applyAlignment="1">
      <alignment horizontal="center"/>
    </xf>
    <xf numFmtId="164" fontId="14" fillId="0" borderId="106" xfId="3" applyNumberFormat="1" applyFont="1" applyBorder="1" applyAlignment="1">
      <alignment horizontal="center"/>
    </xf>
    <xf numFmtId="164" fontId="14" fillId="0" borderId="45" xfId="3" applyNumberFormat="1" applyFont="1" applyBorder="1" applyAlignment="1">
      <alignment horizontal="center"/>
    </xf>
    <xf numFmtId="165" fontId="14" fillId="0" borderId="95" xfId="3" applyNumberFormat="1" applyFont="1" applyBorder="1" applyAlignment="1">
      <alignment horizontal="center"/>
    </xf>
    <xf numFmtId="166" fontId="14" fillId="0" borderId="2" xfId="3" applyNumberFormat="1" applyFont="1" applyBorder="1" applyAlignment="1">
      <alignment horizontal="center"/>
    </xf>
    <xf numFmtId="164" fontId="14" fillId="0" borderId="0" xfId="3" applyNumberFormat="1" applyFont="1" applyAlignment="1">
      <alignment horizontal="center"/>
    </xf>
    <xf numFmtId="164" fontId="14" fillId="0" borderId="79" xfId="3" applyNumberFormat="1" applyFont="1" applyBorder="1" applyAlignment="1">
      <alignment horizontal="center"/>
    </xf>
    <xf numFmtId="164" fontId="14" fillId="0" borderId="58" xfId="3" applyNumberFormat="1" applyFont="1" applyBorder="1" applyAlignment="1">
      <alignment horizontal="center"/>
    </xf>
    <xf numFmtId="165" fontId="14" fillId="0" borderId="59" xfId="3" applyNumberFormat="1" applyFont="1" applyBorder="1" applyAlignment="1">
      <alignment horizontal="center"/>
    </xf>
    <xf numFmtId="164" fontId="14" fillId="0" borderId="2" xfId="3" applyNumberFormat="1" applyFont="1" applyBorder="1" applyAlignment="1">
      <alignment horizontal="center"/>
    </xf>
    <xf numFmtId="164" fontId="14" fillId="0" borderId="71" xfId="3" applyNumberFormat="1" applyFont="1" applyBorder="1" applyAlignment="1">
      <alignment horizontal="center"/>
    </xf>
    <xf numFmtId="164" fontId="14" fillId="0" borderId="107" xfId="3" applyNumberFormat="1" applyFont="1" applyBorder="1" applyAlignment="1">
      <alignment horizontal="center"/>
    </xf>
    <xf numFmtId="164" fontId="14" fillId="0" borderId="97" xfId="3" applyNumberFormat="1" applyFont="1" applyBorder="1" applyAlignment="1">
      <alignment horizontal="center"/>
    </xf>
    <xf numFmtId="165" fontId="14" fillId="0" borderId="108" xfId="3" applyNumberFormat="1" applyFont="1" applyBorder="1" applyAlignment="1">
      <alignment horizontal="center"/>
    </xf>
    <xf numFmtId="164" fontId="14" fillId="0" borderId="36" xfId="3" applyNumberFormat="1" applyFont="1" applyBorder="1" applyAlignment="1">
      <alignment horizontal="center"/>
    </xf>
    <xf numFmtId="0" fontId="14" fillId="0" borderId="109" xfId="3" applyFont="1" applyBorder="1" applyAlignment="1">
      <alignment horizontal="left" indent="1"/>
    </xf>
    <xf numFmtId="0" fontId="14" fillId="0" borderId="56" xfId="3" applyFont="1" applyBorder="1" applyAlignment="1">
      <alignment horizontal="left" indent="1"/>
    </xf>
    <xf numFmtId="0" fontId="14" fillId="0" borderId="105" xfId="3" applyFont="1" applyBorder="1" applyAlignment="1">
      <alignment horizontal="left" indent="1"/>
    </xf>
    <xf numFmtId="165" fontId="14" fillId="0" borderId="100" xfId="3" applyNumberFormat="1" applyFont="1" applyBorder="1" applyAlignment="1">
      <alignment horizontal="center"/>
    </xf>
    <xf numFmtId="164" fontId="14" fillId="0" borderId="11" xfId="3" applyNumberFormat="1" applyFont="1" applyBorder="1" applyAlignment="1">
      <alignment horizontal="center"/>
    </xf>
    <xf numFmtId="164" fontId="14" fillId="0" borderId="110" xfId="3" applyNumberFormat="1" applyFont="1" applyBorder="1" applyAlignment="1">
      <alignment horizontal="center"/>
    </xf>
    <xf numFmtId="164" fontId="14" fillId="0" borderId="92" xfId="3" applyNumberFormat="1" applyFont="1" applyBorder="1" applyAlignment="1">
      <alignment horizontal="center"/>
    </xf>
    <xf numFmtId="164" fontId="14" fillId="0" borderId="111" xfId="3" applyNumberFormat="1" applyFont="1" applyBorder="1" applyAlignment="1">
      <alignment horizontal="center"/>
    </xf>
    <xf numFmtId="0" fontId="14" fillId="0" borderId="104" xfId="3" applyFont="1" applyBorder="1" applyAlignment="1">
      <alignment horizontal="left" indent="1"/>
    </xf>
    <xf numFmtId="0" fontId="15" fillId="0" borderId="23" xfId="4" applyFont="1" applyBorder="1" applyAlignment="1">
      <alignment horizontal="left"/>
    </xf>
    <xf numFmtId="0" fontId="48" fillId="0" borderId="45" xfId="2" applyBorder="1" applyAlignment="1">
      <alignment horizontal="center"/>
    </xf>
    <xf numFmtId="0" fontId="48" fillId="0" borderId="89" xfId="2" applyBorder="1" applyAlignment="1">
      <alignment horizontal="center"/>
    </xf>
    <xf numFmtId="1" fontId="48" fillId="3" borderId="46" xfId="2" applyNumberFormat="1" applyFill="1" applyBorder="1" applyAlignment="1">
      <alignment horizontal="center"/>
    </xf>
    <xf numFmtId="164" fontId="15" fillId="0" borderId="45" xfId="2" applyNumberFormat="1" applyFont="1" applyBorder="1" applyAlignment="1">
      <alignment horizontal="center"/>
    </xf>
    <xf numFmtId="164" fontId="15" fillId="0" borderId="46" xfId="2" applyNumberFormat="1" applyFont="1" applyBorder="1" applyAlignment="1">
      <alignment horizontal="center"/>
    </xf>
    <xf numFmtId="164" fontId="48" fillId="3" borderId="112" xfId="2" applyNumberFormat="1" applyFill="1" applyBorder="1" applyAlignment="1">
      <alignment horizontal="center"/>
    </xf>
    <xf numFmtId="164" fontId="48" fillId="0" borderId="112" xfId="2" applyNumberFormat="1" applyBorder="1" applyAlignment="1">
      <alignment horizontal="center"/>
    </xf>
    <xf numFmtId="164" fontId="48" fillId="0" borderId="113" xfId="2" applyNumberFormat="1" applyBorder="1" applyAlignment="1">
      <alignment horizontal="center"/>
    </xf>
    <xf numFmtId="0" fontId="48" fillId="0" borderId="112" xfId="2" applyBorder="1" applyAlignment="1">
      <alignment horizontal="center"/>
    </xf>
    <xf numFmtId="0" fontId="48" fillId="0" borderId="114" xfId="2" applyBorder="1"/>
    <xf numFmtId="0" fontId="48" fillId="0" borderId="46" xfId="2" applyBorder="1"/>
    <xf numFmtId="0" fontId="48" fillId="0" borderId="115" xfId="2" applyBorder="1"/>
    <xf numFmtId="0" fontId="48" fillId="0" borderId="91" xfId="2" applyBorder="1" applyAlignment="1">
      <alignment horizontal="center"/>
    </xf>
    <xf numFmtId="0" fontId="48" fillId="0" borderId="116" xfId="2" applyBorder="1" applyAlignment="1">
      <alignment horizontal="center"/>
    </xf>
    <xf numFmtId="0" fontId="48" fillId="0" borderId="43" xfId="2" applyBorder="1" applyAlignment="1">
      <alignment horizontal="center"/>
    </xf>
    <xf numFmtId="0" fontId="48" fillId="0" borderId="101" xfId="2" applyBorder="1"/>
    <xf numFmtId="0" fontId="15" fillId="0" borderId="92" xfId="2" applyFont="1" applyBorder="1" applyAlignment="1">
      <alignment horizontal="center"/>
    </xf>
    <xf numFmtId="0" fontId="48" fillId="0" borderId="92" xfId="2" applyBorder="1" applyAlignment="1">
      <alignment horizontal="center"/>
    </xf>
    <xf numFmtId="0" fontId="48" fillId="0" borderId="117" xfId="2" applyBorder="1"/>
    <xf numFmtId="0" fontId="48" fillId="0" borderId="117" xfId="2" applyBorder="1" applyAlignment="1">
      <alignment horizontal="center"/>
    </xf>
    <xf numFmtId="0" fontId="48" fillId="0" borderId="118" xfId="2" applyBorder="1"/>
    <xf numFmtId="0" fontId="48" fillId="0" borderId="119" xfId="2" applyBorder="1" applyAlignment="1">
      <alignment horizontal="center"/>
    </xf>
    <xf numFmtId="0" fontId="48" fillId="0" borderId="114" xfId="2" applyBorder="1" applyAlignment="1">
      <alignment horizontal="center"/>
    </xf>
    <xf numFmtId="0" fontId="48" fillId="0" borderId="120" xfId="2" applyBorder="1" applyAlignment="1">
      <alignment horizontal="center"/>
    </xf>
    <xf numFmtId="0" fontId="48" fillId="0" borderId="76" xfId="2" applyBorder="1" applyAlignment="1">
      <alignment horizontal="center"/>
    </xf>
    <xf numFmtId="1" fontId="48" fillId="3" borderId="121" xfId="2" applyNumberFormat="1" applyFill="1" applyBorder="1" applyAlignment="1">
      <alignment horizontal="center"/>
    </xf>
    <xf numFmtId="0" fontId="73" fillId="0" borderId="0" xfId="6" applyFont="1" applyAlignment="1">
      <alignment horizontal="center" vertical="center" wrapText="1"/>
    </xf>
    <xf numFmtId="0" fontId="66" fillId="0" borderId="0" xfId="6" applyFont="1" applyAlignment="1">
      <alignment horizontal="center" vertical="center" wrapText="1"/>
    </xf>
    <xf numFmtId="0" fontId="66" fillId="0" borderId="0" xfId="6" applyFont="1" applyAlignment="1">
      <alignment horizontal="center" vertical="center"/>
    </xf>
    <xf numFmtId="0" fontId="66" fillId="0" borderId="68" xfId="3" applyFont="1" applyBorder="1" applyAlignment="1">
      <alignment horizontal="center" vertical="center"/>
    </xf>
    <xf numFmtId="0" fontId="74" fillId="0" borderId="68" xfId="3" applyFont="1" applyBorder="1" applyAlignment="1">
      <alignment horizontal="center" vertical="center"/>
    </xf>
    <xf numFmtId="0" fontId="66" fillId="0" borderId="122" xfId="3" applyFont="1" applyBorder="1" applyAlignment="1">
      <alignment horizontal="center" vertical="center"/>
    </xf>
    <xf numFmtId="0" fontId="66" fillId="0" borderId="48" xfId="3" applyFont="1" applyBorder="1" applyAlignment="1">
      <alignment horizontal="center" vertical="center"/>
    </xf>
    <xf numFmtId="0" fontId="66" fillId="0" borderId="123" xfId="3" applyFont="1" applyBorder="1" applyAlignment="1">
      <alignment horizontal="center" vertical="center"/>
    </xf>
    <xf numFmtId="0" fontId="66" fillId="0" borderId="50" xfId="3" applyFont="1" applyBorder="1" applyAlignment="1">
      <alignment horizontal="center" vertical="center"/>
    </xf>
    <xf numFmtId="0" fontId="37" fillId="0" borderId="43" xfId="4" applyFont="1" applyBorder="1" applyAlignment="1">
      <alignment horizontal="center"/>
    </xf>
    <xf numFmtId="0" fontId="37" fillId="0" borderId="124" xfId="4" applyFont="1" applyBorder="1" applyAlignment="1">
      <alignment horizontal="center"/>
    </xf>
    <xf numFmtId="1" fontId="37" fillId="0" borderId="45" xfId="4" applyNumberFormat="1" applyFont="1" applyBorder="1" applyAlignment="1">
      <alignment horizontal="center"/>
    </xf>
    <xf numFmtId="1" fontId="37" fillId="0" borderId="89" xfId="4" applyNumberFormat="1" applyFont="1" applyBorder="1" applyAlignment="1">
      <alignment horizontal="center"/>
    </xf>
    <xf numFmtId="1" fontId="37" fillId="0" borderId="124" xfId="4" applyNumberFormat="1" applyFont="1" applyBorder="1" applyAlignment="1">
      <alignment horizontal="center"/>
    </xf>
    <xf numFmtId="1" fontId="37" fillId="0" borderId="43" xfId="4" applyNumberFormat="1" applyFont="1" applyBorder="1" applyAlignment="1">
      <alignment horizontal="center"/>
    </xf>
    <xf numFmtId="1" fontId="37" fillId="0" borderId="90" xfId="4" applyNumberFormat="1" applyFont="1" applyBorder="1" applyAlignment="1">
      <alignment horizontal="center"/>
    </xf>
    <xf numFmtId="0" fontId="37" fillId="0" borderId="125" xfId="4" applyFont="1" applyBorder="1" applyAlignment="1">
      <alignment horizontal="center"/>
    </xf>
    <xf numFmtId="0" fontId="37" fillId="0" borderId="126" xfId="4" applyFont="1" applyBorder="1" applyAlignment="1">
      <alignment horizontal="center"/>
    </xf>
    <xf numFmtId="0" fontId="37" fillId="0" borderId="127" xfId="4" applyFont="1" applyBorder="1" applyAlignment="1">
      <alignment horizontal="center"/>
    </xf>
    <xf numFmtId="0" fontId="37" fillId="0" borderId="128" xfId="4" applyFont="1" applyBorder="1" applyAlignment="1">
      <alignment horizontal="center"/>
    </xf>
    <xf numFmtId="1" fontId="37" fillId="0" borderId="44" xfId="4" applyNumberFormat="1" applyFont="1" applyBorder="1" applyAlignment="1">
      <alignment horizontal="center"/>
    </xf>
    <xf numFmtId="1" fontId="37" fillId="0" borderId="46" xfId="4" applyNumberFormat="1" applyFont="1" applyBorder="1" applyAlignment="1">
      <alignment horizontal="center"/>
    </xf>
    <xf numFmtId="1" fontId="37" fillId="0" borderId="115" xfId="4" applyNumberFormat="1" applyFont="1" applyBorder="1" applyAlignment="1">
      <alignment horizontal="center"/>
    </xf>
    <xf numFmtId="1" fontId="37" fillId="0" borderId="125" xfId="4" applyNumberFormat="1" applyFont="1" applyBorder="1" applyAlignment="1">
      <alignment horizontal="center"/>
    </xf>
    <xf numFmtId="1" fontId="37" fillId="0" borderId="3" xfId="4" applyNumberFormat="1" applyFont="1" applyBorder="1" applyAlignment="1">
      <alignment horizontal="center"/>
    </xf>
    <xf numFmtId="1" fontId="37" fillId="0" borderId="127" xfId="4" applyNumberFormat="1" applyFont="1" applyBorder="1" applyAlignment="1">
      <alignment horizontal="center"/>
    </xf>
    <xf numFmtId="1" fontId="37" fillId="0" borderId="91" xfId="4" applyNumberFormat="1" applyFont="1" applyBorder="1" applyAlignment="1">
      <alignment horizontal="center"/>
    </xf>
    <xf numFmtId="0" fontId="37" fillId="0" borderId="45" xfId="4" applyFont="1" applyBorder="1" applyAlignment="1">
      <alignment horizontal="center"/>
    </xf>
    <xf numFmtId="0" fontId="37" fillId="0" borderId="44" xfId="4" applyFont="1" applyBorder="1" applyAlignment="1">
      <alignment horizontal="center"/>
    </xf>
    <xf numFmtId="0" fontId="37" fillId="0" borderId="3" xfId="4" applyFont="1" applyBorder="1" applyAlignment="1">
      <alignment horizontal="center"/>
    </xf>
    <xf numFmtId="0" fontId="37" fillId="0" borderId="46" xfId="4" applyFont="1" applyBorder="1" applyAlignment="1">
      <alignment horizontal="center"/>
    </xf>
    <xf numFmtId="0" fontId="37" fillId="0" borderId="129" xfId="4" applyFont="1" applyBorder="1" applyAlignment="1">
      <alignment horizontal="center"/>
    </xf>
    <xf numFmtId="1" fontId="37" fillId="0" borderId="126" xfId="4" applyNumberFormat="1" applyFont="1" applyBorder="1" applyAlignment="1">
      <alignment horizontal="center"/>
    </xf>
    <xf numFmtId="0" fontId="50" fillId="0" borderId="0" xfId="3" applyFont="1" applyAlignment="1">
      <alignment vertical="top" wrapText="1"/>
    </xf>
    <xf numFmtId="0" fontId="48" fillId="0" borderId="0" xfId="3" applyAlignment="1">
      <alignment vertical="top" wrapText="1"/>
    </xf>
    <xf numFmtId="0" fontId="50" fillId="0" borderId="0" xfId="5" applyFont="1" applyAlignment="1">
      <alignment vertical="top" wrapText="1"/>
    </xf>
    <xf numFmtId="0" fontId="53" fillId="0" borderId="0" xfId="0" applyFont="1" applyAlignment="1">
      <alignment vertical="top" wrapText="1"/>
    </xf>
    <xf numFmtId="0" fontId="66" fillId="0" borderId="130" xfId="6" applyFont="1" applyBorder="1" applyAlignment="1">
      <alignment horizontal="center" vertical="center"/>
    </xf>
    <xf numFmtId="0" fontId="66" fillId="0" borderId="131" xfId="6" applyFont="1" applyBorder="1" applyAlignment="1">
      <alignment horizontal="left" indent="1"/>
    </xf>
    <xf numFmtId="0" fontId="65" fillId="0" borderId="43" xfId="6" applyFont="1" applyBorder="1" applyAlignment="1">
      <alignment horizontal="center"/>
    </xf>
    <xf numFmtId="0" fontId="65" fillId="0" borderId="45" xfId="6" applyFont="1" applyBorder="1" applyAlignment="1">
      <alignment horizontal="center" vertical="center"/>
    </xf>
    <xf numFmtId="0" fontId="65" fillId="0" borderId="89" xfId="6" applyFont="1" applyBorder="1" applyAlignment="1">
      <alignment horizontal="center" vertical="center"/>
    </xf>
    <xf numFmtId="0" fontId="48" fillId="0" borderId="0" xfId="6" applyAlignment="1">
      <alignment wrapText="1"/>
    </xf>
    <xf numFmtId="0" fontId="20" fillId="0" borderId="38" xfId="0" applyFont="1" applyBorder="1" applyAlignment="1">
      <alignment horizontal="center"/>
    </xf>
    <xf numFmtId="0" fontId="41" fillId="0" borderId="10" xfId="5" applyFont="1" applyBorder="1" applyAlignment="1">
      <alignment horizontal="center"/>
    </xf>
    <xf numFmtId="0" fontId="20" fillId="0" borderId="22" xfId="5" applyFont="1" applyBorder="1" applyAlignment="1">
      <alignment horizontal="right"/>
    </xf>
    <xf numFmtId="0" fontId="9" fillId="0" borderId="18" xfId="5" applyFont="1" applyBorder="1" applyAlignment="1">
      <alignment horizontal="right"/>
    </xf>
    <xf numFmtId="0" fontId="9" fillId="0" borderId="16" xfId="5" applyFont="1" applyBorder="1" applyAlignment="1">
      <alignment horizontal="right"/>
    </xf>
    <xf numFmtId="49" fontId="41" fillId="0" borderId="16" xfId="5" applyNumberFormat="1" applyFont="1" applyBorder="1" applyAlignment="1">
      <alignment horizontal="center"/>
    </xf>
    <xf numFmtId="0" fontId="14" fillId="0" borderId="4" xfId="5" applyFont="1" applyBorder="1" applyAlignment="1">
      <alignment horizontal="right" vertical="center"/>
    </xf>
    <xf numFmtId="0" fontId="77" fillId="0" borderId="29" xfId="0" applyFont="1" applyBorder="1" applyAlignment="1">
      <alignment horizontal="center"/>
    </xf>
    <xf numFmtId="0" fontId="48" fillId="0" borderId="44" xfId="2" applyBorder="1" applyAlignment="1">
      <alignment horizontal="right"/>
    </xf>
    <xf numFmtId="0" fontId="48" fillId="0" borderId="46" xfId="2" applyBorder="1" applyAlignment="1">
      <alignment horizontal="right"/>
    </xf>
    <xf numFmtId="0" fontId="48" fillId="0" borderId="121" xfId="2" applyBorder="1" applyAlignment="1">
      <alignment horizontal="right"/>
    </xf>
    <xf numFmtId="0" fontId="14" fillId="0" borderId="132" xfId="6" applyFont="1" applyBorder="1" applyAlignment="1">
      <alignment horizontal="left" indent="1"/>
    </xf>
    <xf numFmtId="0" fontId="14" fillId="0" borderId="133" xfId="6" applyFont="1" applyBorder="1" applyAlignment="1">
      <alignment horizontal="center"/>
    </xf>
    <xf numFmtId="0" fontId="14" fillId="0" borderId="134" xfId="6" applyFont="1" applyBorder="1" applyAlignment="1">
      <alignment horizontal="center"/>
    </xf>
    <xf numFmtId="0" fontId="14" fillId="0" borderId="135" xfId="6" applyFont="1" applyBorder="1" applyAlignment="1">
      <alignment horizontal="center"/>
    </xf>
    <xf numFmtId="0" fontId="14" fillId="0" borderId="136" xfId="6" applyFont="1" applyBorder="1" applyAlignment="1">
      <alignment horizontal="center"/>
    </xf>
    <xf numFmtId="0" fontId="80" fillId="0" borderId="68" xfId="6" applyFont="1" applyBorder="1" applyAlignment="1">
      <alignment horizontal="center"/>
    </xf>
    <xf numFmtId="0" fontId="80" fillId="0" borderId="58" xfId="6" applyFont="1" applyBorder="1" applyAlignment="1">
      <alignment horizontal="center"/>
    </xf>
    <xf numFmtId="0" fontId="80" fillId="0" borderId="57" xfId="6" applyFont="1" applyBorder="1" applyAlignment="1">
      <alignment horizontal="center"/>
    </xf>
    <xf numFmtId="0" fontId="80" fillId="0" borderId="70" xfId="6" applyFont="1" applyBorder="1" applyAlignment="1">
      <alignment horizontal="center"/>
    </xf>
    <xf numFmtId="0" fontId="80" fillId="0" borderId="96" xfId="6" applyFont="1" applyBorder="1" applyAlignment="1">
      <alignment horizontal="center"/>
    </xf>
    <xf numFmtId="0" fontId="80" fillId="0" borderId="59" xfId="6" applyFont="1" applyBorder="1" applyAlignment="1">
      <alignment horizontal="center"/>
    </xf>
    <xf numFmtId="0" fontId="80" fillId="0" borderId="137" xfId="6" applyFont="1" applyBorder="1" applyAlignment="1">
      <alignment horizontal="left" indent="1"/>
    </xf>
    <xf numFmtId="0" fontId="80" fillId="0" borderId="56" xfId="6" applyFont="1" applyBorder="1" applyAlignment="1">
      <alignment horizontal="left" indent="1"/>
    </xf>
    <xf numFmtId="0" fontId="80" fillId="0" borderId="138" xfId="6" applyFont="1" applyBorder="1" applyAlignment="1">
      <alignment horizontal="center"/>
    </xf>
    <xf numFmtId="0" fontId="80" fillId="0" borderId="139" xfId="6" applyFont="1" applyBorder="1" applyAlignment="1">
      <alignment horizontal="center"/>
    </xf>
    <xf numFmtId="2" fontId="80" fillId="0" borderId="22" xfId="0" applyNumberFormat="1" applyFont="1" applyBorder="1" applyAlignment="1">
      <alignment horizontal="center"/>
    </xf>
    <xf numFmtId="0" fontId="83" fillId="0" borderId="0" xfId="4" applyFont="1"/>
    <xf numFmtId="0" fontId="15" fillId="0" borderId="45" xfId="4" applyFont="1" applyBorder="1" applyAlignment="1">
      <alignment horizontal="center"/>
    </xf>
    <xf numFmtId="0" fontId="15" fillId="0" borderId="89" xfId="4" applyFont="1" applyBorder="1" applyAlignment="1">
      <alignment horizontal="center"/>
    </xf>
    <xf numFmtId="1" fontId="37" fillId="0" borderId="20" xfId="4" applyNumberFormat="1" applyFont="1" applyBorder="1" applyAlignment="1">
      <alignment horizontal="left"/>
    </xf>
    <xf numFmtId="164" fontId="20" fillId="0" borderId="22" xfId="5" applyNumberFormat="1" applyFont="1" applyBorder="1" applyAlignment="1">
      <alignment horizontal="center"/>
    </xf>
    <xf numFmtId="0" fontId="21" fillId="0" borderId="0" xfId="0" applyFont="1" applyAlignment="1">
      <alignment horizontal="left" vertical="top"/>
    </xf>
    <xf numFmtId="0" fontId="21" fillId="0" borderId="16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1" fillId="0" borderId="0" xfId="1" applyNumberFormat="1" applyFont="1" applyFill="1" applyBorder="1" applyAlignment="1">
      <alignment horizontal="center" vertical="top"/>
    </xf>
    <xf numFmtId="0" fontId="21" fillId="0" borderId="16" xfId="0" applyFont="1" applyBorder="1" applyAlignment="1">
      <alignment horizontal="left" vertical="top"/>
    </xf>
    <xf numFmtId="0" fontId="21" fillId="0" borderId="2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37" fillId="0" borderId="124" xfId="4" applyFont="1" applyBorder="1" applyAlignment="1">
      <alignment horizontal="left"/>
    </xf>
    <xf numFmtId="0" fontId="37" fillId="0" borderId="140" xfId="4" applyFont="1" applyBorder="1" applyAlignment="1">
      <alignment horizontal="left"/>
    </xf>
    <xf numFmtId="1" fontId="37" fillId="0" borderId="128" xfId="4" applyNumberFormat="1" applyFont="1" applyBorder="1" applyAlignment="1">
      <alignment horizontal="center"/>
    </xf>
    <xf numFmtId="1" fontId="37" fillId="0" borderId="129" xfId="4" applyNumberFormat="1" applyFont="1" applyBorder="1" applyAlignment="1">
      <alignment horizontal="center"/>
    </xf>
    <xf numFmtId="0" fontId="3" fillId="0" borderId="46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9" fillId="0" borderId="141" xfId="0" applyFont="1" applyBorder="1" applyAlignment="1">
      <alignment horizontal="left"/>
    </xf>
    <xf numFmtId="0" fontId="9" fillId="0" borderId="142" xfId="0" applyFont="1" applyBorder="1" applyAlignment="1">
      <alignment horizontal="left"/>
    </xf>
    <xf numFmtId="0" fontId="9" fillId="0" borderId="33" xfId="0" applyFont="1" applyBorder="1" applyAlignment="1">
      <alignment horizontal="left" vertical="center"/>
    </xf>
    <xf numFmtId="2" fontId="14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5" fillId="0" borderId="127" xfId="4" applyFont="1" applyBorder="1" applyAlignment="1">
      <alignment horizontal="center"/>
    </xf>
    <xf numFmtId="0" fontId="20" fillId="0" borderId="143" xfId="0" applyFont="1" applyBorder="1" applyAlignment="1">
      <alignment horizontal="center"/>
    </xf>
    <xf numFmtId="0" fontId="20" fillId="2" borderId="26" xfId="0" applyFont="1" applyFill="1" applyBorder="1" applyAlignment="1">
      <alignment horizontal="center"/>
    </xf>
    <xf numFmtId="0" fontId="49" fillId="0" borderId="68" xfId="0" applyFont="1" applyBorder="1" applyAlignment="1">
      <alignment horizontal="center" vertical="center" shrinkToFit="1"/>
    </xf>
    <xf numFmtId="2" fontId="14" fillId="2" borderId="16" xfId="0" applyNumberFormat="1" applyFont="1" applyFill="1" applyBorder="1" applyAlignment="1">
      <alignment horizontal="center"/>
    </xf>
    <xf numFmtId="165" fontId="14" fillId="0" borderId="23" xfId="0" applyNumberFormat="1" applyFont="1" applyBorder="1" applyAlignment="1">
      <alignment horizontal="center"/>
    </xf>
    <xf numFmtId="165" fontId="20" fillId="0" borderId="23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2" fontId="20" fillId="0" borderId="10" xfId="0" applyNumberFormat="1" applyFont="1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165" fontId="14" fillId="0" borderId="10" xfId="0" applyNumberFormat="1" applyFont="1" applyBorder="1" applyAlignment="1">
      <alignment horizontal="center"/>
    </xf>
    <xf numFmtId="165" fontId="20" fillId="0" borderId="10" xfId="0" applyNumberFormat="1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2" fontId="20" fillId="2" borderId="16" xfId="0" applyNumberFormat="1" applyFont="1" applyFill="1" applyBorder="1" applyAlignment="1">
      <alignment horizontal="center"/>
    </xf>
    <xf numFmtId="0" fontId="0" fillId="0" borderId="68" xfId="0" applyBorder="1" applyAlignment="1">
      <alignment horizontal="center" vertical="center" wrapText="1"/>
    </xf>
    <xf numFmtId="0" fontId="20" fillId="0" borderId="37" xfId="0" applyFont="1" applyBorder="1" applyAlignment="1">
      <alignment horizontal="center"/>
    </xf>
    <xf numFmtId="164" fontId="14" fillId="0" borderId="29" xfId="0" applyNumberFormat="1" applyFont="1" applyBorder="1" applyAlignment="1">
      <alignment horizontal="center"/>
    </xf>
    <xf numFmtId="0" fontId="14" fillId="0" borderId="29" xfId="0" applyFont="1" applyBorder="1" applyAlignment="1">
      <alignment horizontal="left"/>
    </xf>
    <xf numFmtId="2" fontId="14" fillId="0" borderId="29" xfId="0" applyNumberFormat="1" applyFont="1" applyBorder="1" applyAlignment="1">
      <alignment horizontal="center"/>
    </xf>
    <xf numFmtId="165" fontId="14" fillId="0" borderId="0" xfId="0" applyNumberFormat="1" applyFont="1" applyAlignment="1">
      <alignment horizontal="center"/>
    </xf>
    <xf numFmtId="0" fontId="15" fillId="0" borderId="43" xfId="4" applyFont="1" applyBorder="1"/>
    <xf numFmtId="0" fontId="15" fillId="0" borderId="45" xfId="4" applyFont="1" applyBorder="1"/>
    <xf numFmtId="0" fontId="15" fillId="0" borderId="125" xfId="4" applyFont="1" applyBorder="1" applyAlignment="1">
      <alignment horizontal="center"/>
    </xf>
    <xf numFmtId="0" fontId="15" fillId="0" borderId="43" xfId="4" applyFont="1" applyBorder="1" applyAlignment="1">
      <alignment horizontal="center"/>
    </xf>
    <xf numFmtId="0" fontId="15" fillId="0" borderId="90" xfId="4" applyFont="1" applyBorder="1" applyAlignment="1">
      <alignment horizontal="center"/>
    </xf>
    <xf numFmtId="0" fontId="15" fillId="0" borderId="126" xfId="4" applyFont="1" applyBorder="1" applyAlignment="1">
      <alignment horizontal="center"/>
    </xf>
    <xf numFmtId="0" fontId="15" fillId="0" borderId="124" xfId="4" applyFont="1" applyBorder="1" applyAlignment="1">
      <alignment horizontal="center"/>
    </xf>
    <xf numFmtId="0" fontId="15" fillId="0" borderId="0" xfId="4" applyFont="1" applyAlignment="1">
      <alignment horizontal="center"/>
    </xf>
    <xf numFmtId="0" fontId="15" fillId="0" borderId="129" xfId="4" applyFont="1" applyBorder="1" applyAlignment="1">
      <alignment horizontal="center"/>
    </xf>
    <xf numFmtId="0" fontId="15" fillId="0" borderId="91" xfId="4" applyFont="1" applyBorder="1" applyAlignment="1">
      <alignment horizontal="center"/>
    </xf>
    <xf numFmtId="0" fontId="15" fillId="0" borderId="3" xfId="4" applyFont="1" applyBorder="1" applyAlignment="1">
      <alignment horizontal="center"/>
    </xf>
    <xf numFmtId="0" fontId="15" fillId="0" borderId="46" xfId="4" applyFont="1" applyBorder="1" applyAlignment="1">
      <alignment horizontal="center"/>
    </xf>
    <xf numFmtId="0" fontId="15" fillId="0" borderId="115" xfId="4" applyFont="1" applyBorder="1" applyAlignment="1">
      <alignment horizontal="center"/>
    </xf>
    <xf numFmtId="0" fontId="15" fillId="0" borderId="140" xfId="4" applyFont="1" applyBorder="1" applyAlignment="1">
      <alignment horizontal="left"/>
    </xf>
    <xf numFmtId="0" fontId="15" fillId="0" borderId="144" xfId="4" applyFont="1" applyBorder="1"/>
    <xf numFmtId="0" fontId="15" fillId="0" borderId="20" xfId="4" applyFont="1" applyBorder="1"/>
    <xf numFmtId="0" fontId="15" fillId="0" borderId="17" xfId="4" applyFont="1" applyBorder="1"/>
    <xf numFmtId="0" fontId="15" fillId="0" borderId="3" xfId="4" applyFont="1" applyBorder="1"/>
    <xf numFmtId="0" fontId="15" fillId="0" borderId="44" xfId="4" applyFont="1" applyBorder="1" applyAlignment="1">
      <alignment horizontal="center"/>
    </xf>
    <xf numFmtId="0" fontId="37" fillId="0" borderId="145" xfId="4" applyFont="1" applyBorder="1" applyAlignment="1">
      <alignment horizontal="left"/>
    </xf>
    <xf numFmtId="2" fontId="20" fillId="0" borderId="20" xfId="0" applyNumberFormat="1" applyFont="1" applyBorder="1" applyAlignment="1">
      <alignment horizontal="center"/>
    </xf>
    <xf numFmtId="0" fontId="80" fillId="0" borderId="146" xfId="6" applyFont="1" applyBorder="1" applyAlignment="1">
      <alignment horizontal="left" indent="1"/>
    </xf>
    <xf numFmtId="0" fontId="80" fillId="0" borderId="147" xfId="6" applyFont="1" applyBorder="1" applyAlignment="1">
      <alignment horizontal="center"/>
    </xf>
    <xf numFmtId="0" fontId="80" fillId="0" borderId="148" xfId="6" applyFont="1" applyBorder="1" applyAlignment="1">
      <alignment horizontal="center"/>
    </xf>
    <xf numFmtId="0" fontId="80" fillId="0" borderId="149" xfId="6" applyFont="1" applyBorder="1" applyAlignment="1">
      <alignment horizontal="center"/>
    </xf>
    <xf numFmtId="0" fontId="80" fillId="0" borderId="150" xfId="6" applyFont="1" applyBorder="1" applyAlignment="1">
      <alignment horizontal="center"/>
    </xf>
    <xf numFmtId="0" fontId="86" fillId="0" borderId="0" xfId="0" applyFont="1" applyAlignment="1">
      <alignment horizontal="center" vertical="center" wrapText="1" shrinkToFit="1"/>
    </xf>
    <xf numFmtId="0" fontId="15" fillId="0" borderId="0" xfId="0" applyFont="1" applyAlignment="1">
      <alignment vertical="top" wrapText="1"/>
    </xf>
    <xf numFmtId="0" fontId="10" fillId="0" borderId="0" xfId="5" applyFont="1"/>
    <xf numFmtId="0" fontId="9" fillId="0" borderId="0" xfId="5" applyFont="1" applyAlignment="1">
      <alignment horizontal="left" vertical="center"/>
    </xf>
    <xf numFmtId="0" fontId="9" fillId="0" borderId="0" xfId="5" applyFont="1" applyAlignment="1">
      <alignment horizontal="center" vertical="center"/>
    </xf>
    <xf numFmtId="0" fontId="87" fillId="0" borderId="0" xfId="5" applyFont="1" applyAlignment="1">
      <alignment horizontal="center"/>
    </xf>
    <xf numFmtId="0" fontId="10" fillId="0" borderId="0" xfId="0" applyFont="1" applyAlignment="1">
      <alignment horizontal="left"/>
    </xf>
    <xf numFmtId="0" fontId="89" fillId="0" borderId="0" xfId="0" applyFont="1" applyAlignment="1">
      <alignment horizontal="center" vertical="center" wrapText="1"/>
    </xf>
    <xf numFmtId="0" fontId="72" fillId="0" borderId="35" xfId="0" applyFont="1" applyBorder="1" applyAlignment="1">
      <alignment horizontal="center" vertical="center" wrapText="1"/>
    </xf>
    <xf numFmtId="0" fontId="72" fillId="0" borderId="36" xfId="0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20" fillId="2" borderId="151" xfId="0" applyFont="1" applyFill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14" fillId="2" borderId="151" xfId="0" applyFont="1" applyFill="1" applyBorder="1" applyAlignment="1">
      <alignment horizontal="center"/>
    </xf>
    <xf numFmtId="0" fontId="20" fillId="0" borderId="151" xfId="0" applyFont="1" applyBorder="1" applyAlignment="1">
      <alignment horizontal="center"/>
    </xf>
    <xf numFmtId="0" fontId="86" fillId="0" borderId="0" xfId="0" applyFont="1" applyAlignment="1">
      <alignment horizontal="center" vertical="center" shrinkToFit="1"/>
    </xf>
    <xf numFmtId="0" fontId="86" fillId="0" borderId="36" xfId="0" applyFont="1" applyBorder="1" applyAlignment="1">
      <alignment horizontal="center" vertical="center" shrinkToFit="1"/>
    </xf>
    <xf numFmtId="0" fontId="86" fillId="0" borderId="1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top" wrapText="1"/>
    </xf>
    <xf numFmtId="0" fontId="15" fillId="0" borderId="0" xfId="2" applyFont="1"/>
    <xf numFmtId="0" fontId="20" fillId="0" borderId="152" xfId="0" applyFont="1" applyBorder="1" applyAlignment="1">
      <alignment horizontal="center"/>
    </xf>
    <xf numFmtId="0" fontId="20" fillId="0" borderId="153" xfId="0" applyFont="1" applyBorder="1" applyAlignment="1">
      <alignment horizontal="center"/>
    </xf>
    <xf numFmtId="0" fontId="20" fillId="0" borderId="154" xfId="0" applyFont="1" applyBorder="1" applyAlignment="1">
      <alignment horizontal="center"/>
    </xf>
    <xf numFmtId="0" fontId="20" fillId="0" borderId="155" xfId="0" applyFont="1" applyBorder="1" applyAlignment="1">
      <alignment horizontal="center"/>
    </xf>
    <xf numFmtId="0" fontId="20" fillId="0" borderId="156" xfId="0" applyFont="1" applyBorder="1" applyAlignment="1">
      <alignment horizontal="center"/>
    </xf>
    <xf numFmtId="0" fontId="20" fillId="0" borderId="89" xfId="0" applyFont="1" applyBorder="1" applyAlignment="1">
      <alignment horizontal="center"/>
    </xf>
    <xf numFmtId="0" fontId="20" fillId="0" borderId="16" xfId="0" applyFont="1" applyBorder="1" applyAlignment="1">
      <alignment horizontal="center" textRotation="90"/>
    </xf>
    <xf numFmtId="0" fontId="20" fillId="0" borderId="22" xfId="0" applyFont="1" applyBorder="1" applyAlignment="1">
      <alignment horizontal="center" textRotation="90"/>
    </xf>
    <xf numFmtId="0" fontId="49" fillId="0" borderId="35" xfId="0" applyFont="1" applyBorder="1" applyAlignment="1">
      <alignment horizontal="center" vertical="center" wrapText="1" shrinkToFit="1"/>
    </xf>
    <xf numFmtId="0" fontId="49" fillId="0" borderId="14" xfId="0" applyFont="1" applyBorder="1" applyAlignment="1">
      <alignment horizontal="center" vertical="center" shrinkToFit="1"/>
    </xf>
    <xf numFmtId="0" fontId="49" fillId="0" borderId="36" xfId="0" applyFont="1" applyBorder="1" applyAlignment="1">
      <alignment horizontal="center" vertical="center" shrinkToFit="1"/>
    </xf>
    <xf numFmtId="0" fontId="49" fillId="0" borderId="15" xfId="0" applyFont="1" applyBorder="1" applyAlignment="1">
      <alignment horizontal="center" vertical="center" shrinkToFit="1"/>
    </xf>
    <xf numFmtId="0" fontId="49" fillId="0" borderId="7" xfId="0" applyFont="1" applyBorder="1" applyAlignment="1">
      <alignment horizontal="center" vertical="center" shrinkToFit="1"/>
    </xf>
    <xf numFmtId="0" fontId="49" fillId="0" borderId="11" xfId="0" applyFont="1" applyBorder="1" applyAlignment="1">
      <alignment horizontal="center" vertical="center" shrinkToFit="1"/>
    </xf>
    <xf numFmtId="0" fontId="49" fillId="0" borderId="35" xfId="0" applyFont="1" applyBorder="1" applyAlignment="1">
      <alignment horizontal="center" vertical="center" shrinkToFit="1"/>
    </xf>
    <xf numFmtId="0" fontId="49" fillId="0" borderId="157" xfId="0" applyFont="1" applyBorder="1" applyAlignment="1">
      <alignment horizontal="center" vertical="center" shrinkToFit="1"/>
    </xf>
    <xf numFmtId="0" fontId="49" fillId="0" borderId="82" xfId="0" applyFont="1" applyBorder="1" applyAlignment="1">
      <alignment horizontal="center" vertical="center" shrinkToFit="1"/>
    </xf>
    <xf numFmtId="0" fontId="49" fillId="0" borderId="42" xfId="0" applyFont="1" applyBorder="1" applyAlignment="1">
      <alignment horizontal="center" vertical="center" shrinkToFit="1"/>
    </xf>
    <xf numFmtId="0" fontId="20" fillId="0" borderId="142" xfId="0" applyFont="1" applyBorder="1" applyAlignment="1">
      <alignment horizontal="center" textRotation="90"/>
    </xf>
    <xf numFmtId="0" fontId="20" fillId="0" borderId="151" xfId="0" applyFont="1" applyBorder="1" applyAlignment="1">
      <alignment horizontal="center" textRotation="90"/>
    </xf>
    <xf numFmtId="0" fontId="49" fillId="0" borderId="157" xfId="0" applyFont="1" applyBorder="1" applyAlignment="1">
      <alignment horizontal="center" vertical="center" wrapText="1" shrinkToFit="1"/>
    </xf>
    <xf numFmtId="0" fontId="86" fillId="0" borderId="0" xfId="0" applyFont="1" applyAlignment="1">
      <alignment horizontal="center" vertical="center" wrapText="1" shrinkToFit="1"/>
    </xf>
    <xf numFmtId="0" fontId="86" fillId="0" borderId="0" xfId="0" applyFont="1" applyAlignment="1">
      <alignment horizontal="center" vertical="center" shrinkToFit="1"/>
    </xf>
    <xf numFmtId="0" fontId="14" fillId="0" borderId="26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9" fillId="0" borderId="158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5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8" fillId="0" borderId="0" xfId="0" applyFont="1" applyAlignment="1">
      <alignment vertical="top" wrapText="1"/>
    </xf>
    <xf numFmtId="0" fontId="50" fillId="0" borderId="11" xfId="0" applyFont="1" applyBorder="1" applyAlignment="1">
      <alignment vertical="top" wrapText="1"/>
    </xf>
    <xf numFmtId="0" fontId="48" fillId="0" borderId="11" xfId="0" applyFont="1" applyBorder="1" applyAlignment="1">
      <alignment vertical="top" wrapText="1"/>
    </xf>
    <xf numFmtId="0" fontId="14" fillId="0" borderId="1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49" fillId="0" borderId="7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49" fillId="0" borderId="39" xfId="0" applyFont="1" applyBorder="1" applyAlignment="1">
      <alignment horizontal="center" vertical="center" wrapText="1" shrinkToFit="1"/>
    </xf>
    <xf numFmtId="0" fontId="0" fillId="0" borderId="40" xfId="0" applyBorder="1" applyAlignment="1">
      <alignment horizontal="center" vertical="center" shrinkToFit="1"/>
    </xf>
    <xf numFmtId="0" fontId="21" fillId="0" borderId="158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50" fillId="0" borderId="0" xfId="0" applyFont="1" applyAlignment="1">
      <alignment horizontal="left" vertical="top" wrapText="1"/>
    </xf>
    <xf numFmtId="0" fontId="53" fillId="0" borderId="0" xfId="0" applyFont="1" applyAlignment="1">
      <alignment vertical="top" wrapText="1"/>
    </xf>
    <xf numFmtId="0" fontId="50" fillId="0" borderId="11" xfId="0" applyFont="1" applyBorder="1" applyAlignment="1">
      <alignment horizontal="left" vertical="top" wrapText="1"/>
    </xf>
    <xf numFmtId="0" fontId="53" fillId="0" borderId="11" xfId="0" applyFont="1" applyBorder="1" applyAlignment="1">
      <alignment vertical="top" wrapText="1"/>
    </xf>
    <xf numFmtId="0" fontId="14" fillId="0" borderId="3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0" fillId="0" borderId="82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9" fontId="3" fillId="0" borderId="3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6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9" fontId="3" fillId="0" borderId="43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125" xfId="0" applyFont="1" applyBorder="1" applyAlignment="1">
      <alignment horizontal="center" vertical="center" wrapText="1"/>
    </xf>
    <xf numFmtId="0" fontId="0" fillId="0" borderId="9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3" fillId="0" borderId="125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4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14" fillId="0" borderId="12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14" fillId="0" borderId="125" xfId="0" applyFont="1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126" xfId="0" applyBorder="1" applyAlignment="1">
      <alignment horizontal="center"/>
    </xf>
    <xf numFmtId="0" fontId="0" fillId="0" borderId="124" xfId="0" applyBorder="1" applyAlignment="1">
      <alignment horizontal="center"/>
    </xf>
    <xf numFmtId="0" fontId="0" fillId="0" borderId="115" xfId="0" applyBorder="1" applyAlignment="1">
      <alignment horizontal="center"/>
    </xf>
    <xf numFmtId="0" fontId="0" fillId="0" borderId="36" xfId="0" applyBorder="1" applyAlignment="1">
      <alignment horizontal="center" vertical="center" wrapText="1" shrinkToFit="1"/>
    </xf>
    <xf numFmtId="0" fontId="21" fillId="0" borderId="3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5" fillId="0" borderId="25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21" fillId="0" borderId="159" xfId="0" applyFont="1" applyBorder="1" applyAlignment="1">
      <alignment horizontal="center" vertical="center" wrapText="1"/>
    </xf>
    <xf numFmtId="0" fontId="21" fillId="0" borderId="160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54" fillId="0" borderId="3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6" fillId="0" borderId="0" xfId="0" applyFont="1" applyAlignment="1">
      <alignment vertical="top" wrapText="1"/>
    </xf>
    <xf numFmtId="0" fontId="56" fillId="0" borderId="11" xfId="0" applyFont="1" applyBorder="1" applyAlignment="1">
      <alignment vertical="top" wrapText="1"/>
    </xf>
    <xf numFmtId="0" fontId="54" fillId="0" borderId="157" xfId="0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54" fillId="0" borderId="39" xfId="0" applyFont="1" applyBorder="1" applyAlignment="1">
      <alignment horizontal="center"/>
    </xf>
    <xf numFmtId="0" fontId="54" fillId="0" borderId="40" xfId="0" applyFont="1" applyBorder="1" applyAlignment="1">
      <alignment horizontal="center"/>
    </xf>
    <xf numFmtId="0" fontId="21" fillId="0" borderId="35" xfId="0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15" fillId="0" borderId="25" xfId="0" applyFont="1" applyBorder="1" applyAlignment="1">
      <alignment wrapText="1"/>
    </xf>
    <xf numFmtId="0" fontId="15" fillId="0" borderId="24" xfId="0" applyFont="1" applyBorder="1" applyAlignment="1">
      <alignment wrapText="1"/>
    </xf>
    <xf numFmtId="0" fontId="21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49" fillId="0" borderId="14" xfId="0" applyFont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54" fillId="0" borderId="39" xfId="0" applyFont="1" applyBorder="1" applyAlignment="1">
      <alignment horizontal="center" vertical="center" wrapText="1"/>
    </xf>
    <xf numFmtId="0" fontId="54" fillId="0" borderId="40" xfId="0" applyFont="1" applyBorder="1" applyAlignment="1">
      <alignment horizontal="center" vertical="center" wrapText="1"/>
    </xf>
    <xf numFmtId="0" fontId="59" fillId="0" borderId="0" xfId="0" applyFont="1" applyAlignment="1">
      <alignment vertical="top" wrapText="1"/>
    </xf>
    <xf numFmtId="0" fontId="58" fillId="0" borderId="0" xfId="0" applyFont="1" applyAlignment="1">
      <alignment vertical="top" wrapText="1"/>
    </xf>
    <xf numFmtId="0" fontId="59" fillId="0" borderId="11" xfId="0" applyFont="1" applyBorder="1" applyAlignment="1">
      <alignment vertical="top" wrapText="1"/>
    </xf>
    <xf numFmtId="0" fontId="58" fillId="0" borderId="11" xfId="0" applyFont="1" applyBorder="1" applyAlignment="1">
      <alignment vertical="top" wrapText="1"/>
    </xf>
    <xf numFmtId="0" fontId="0" fillId="0" borderId="8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54" fillId="0" borderId="7" xfId="0" applyFont="1" applyBorder="1" applyAlignment="1">
      <alignment horizontal="center" vertical="center" wrapText="1"/>
    </xf>
    <xf numFmtId="0" fontId="54" fillId="0" borderId="82" xfId="0" applyFont="1" applyBorder="1" applyAlignment="1">
      <alignment horizontal="center" vertical="center" wrapText="1"/>
    </xf>
    <xf numFmtId="0" fontId="54" fillId="0" borderId="42" xfId="0" applyFont="1" applyBorder="1" applyAlignment="1">
      <alignment horizontal="center" vertical="center" wrapText="1"/>
    </xf>
    <xf numFmtId="0" fontId="49" fillId="0" borderId="82" xfId="0" applyFont="1" applyBorder="1" applyAlignment="1">
      <alignment horizontal="center" vertical="center" wrapText="1"/>
    </xf>
    <xf numFmtId="0" fontId="49" fillId="0" borderId="42" xfId="0" applyFont="1" applyBorder="1" applyAlignment="1">
      <alignment horizontal="center" vertical="center" wrapText="1"/>
    </xf>
    <xf numFmtId="0" fontId="54" fillId="0" borderId="39" xfId="0" applyFont="1" applyBorder="1" applyAlignment="1">
      <alignment horizontal="center" wrapText="1"/>
    </xf>
    <xf numFmtId="0" fontId="54" fillId="0" borderId="40" xfId="0" applyFont="1" applyBorder="1" applyAlignment="1">
      <alignment horizontal="center" wrapText="1"/>
    </xf>
    <xf numFmtId="0" fontId="9" fillId="0" borderId="0" xfId="2" applyFont="1" applyAlignment="1">
      <alignment vertical="top" wrapText="1"/>
    </xf>
    <xf numFmtId="0" fontId="15" fillId="0" borderId="0" xfId="2" applyFont="1" applyAlignment="1">
      <alignment vertical="top" wrapText="1"/>
    </xf>
    <xf numFmtId="0" fontId="48" fillId="0" borderId="0" xfId="2" applyAlignment="1">
      <alignment vertical="top" wrapText="1"/>
    </xf>
    <xf numFmtId="0" fontId="15" fillId="0" borderId="162" xfId="2" applyFont="1" applyBorder="1" applyAlignment="1">
      <alignment horizontal="center" vertical="center" textRotation="90"/>
    </xf>
    <xf numFmtId="0" fontId="15" fillId="0" borderId="114" xfId="0" applyFont="1" applyBorder="1" applyAlignment="1">
      <alignment horizontal="center" vertical="center" textRotation="90"/>
    </xf>
    <xf numFmtId="0" fontId="15" fillId="0" borderId="120" xfId="0" applyFont="1" applyBorder="1" applyAlignment="1">
      <alignment horizontal="center" vertical="center" textRotation="90"/>
    </xf>
    <xf numFmtId="0" fontId="15" fillId="0" borderId="111" xfId="2" applyFont="1" applyBorder="1" applyAlignment="1">
      <alignment horizontal="center" vertical="center" textRotation="90"/>
    </xf>
    <xf numFmtId="0" fontId="15" fillId="0" borderId="0" xfId="0" applyFont="1" applyAlignment="1">
      <alignment horizontal="center" vertical="center" textRotation="90"/>
    </xf>
    <xf numFmtId="0" fontId="15" fillId="0" borderId="47" xfId="0" applyFont="1" applyBorder="1" applyAlignment="1">
      <alignment horizontal="center" vertical="center" textRotation="90"/>
    </xf>
    <xf numFmtId="0" fontId="15" fillId="0" borderId="163" xfId="2" applyFont="1" applyBorder="1" applyAlignment="1">
      <alignment horizontal="center" vertical="center" textRotation="90"/>
    </xf>
    <xf numFmtId="0" fontId="15" fillId="0" borderId="112" xfId="0" applyFont="1" applyBorder="1" applyAlignment="1">
      <alignment horizontal="center" vertical="center" textRotation="90"/>
    </xf>
    <xf numFmtId="0" fontId="15" fillId="0" borderId="113" xfId="0" applyFont="1" applyBorder="1" applyAlignment="1">
      <alignment horizontal="center" vertical="center" textRotation="90"/>
    </xf>
    <xf numFmtId="0" fontId="15" fillId="0" borderId="114" xfId="0" applyFont="1" applyBorder="1"/>
    <xf numFmtId="0" fontId="15" fillId="0" borderId="163" xfId="0" applyFont="1" applyBorder="1" applyAlignment="1">
      <alignment horizontal="center" vertical="center" textRotation="90"/>
    </xf>
    <xf numFmtId="0" fontId="15" fillId="0" borderId="111" xfId="0" applyFont="1" applyBorder="1" applyAlignment="1">
      <alignment horizontal="center" vertical="center" textRotation="90"/>
    </xf>
    <xf numFmtId="0" fontId="48" fillId="0" borderId="0" xfId="2" applyAlignment="1">
      <alignment horizontal="center"/>
    </xf>
    <xf numFmtId="0" fontId="48" fillId="0" borderId="112" xfId="2" applyBorder="1" applyAlignment="1">
      <alignment horizontal="center"/>
    </xf>
    <xf numFmtId="0" fontId="48" fillId="0" borderId="124" xfId="2" applyBorder="1" applyAlignment="1">
      <alignment horizontal="center"/>
    </xf>
    <xf numFmtId="0" fontId="48" fillId="0" borderId="161" xfId="2" applyBorder="1" applyAlignment="1">
      <alignment horizontal="center"/>
    </xf>
    <xf numFmtId="0" fontId="48" fillId="0" borderId="162" xfId="2" applyBorder="1" applyAlignment="1">
      <alignment horizontal="center"/>
    </xf>
    <xf numFmtId="0" fontId="48" fillId="0" borderId="111" xfId="2" applyBorder="1" applyAlignment="1">
      <alignment horizontal="center"/>
    </xf>
    <xf numFmtId="0" fontId="48" fillId="0" borderId="163" xfId="2" applyBorder="1" applyAlignment="1">
      <alignment horizontal="center"/>
    </xf>
    <xf numFmtId="0" fontId="48" fillId="0" borderId="114" xfId="2" applyBorder="1" applyAlignment="1">
      <alignment horizontal="center"/>
    </xf>
    <xf numFmtId="0" fontId="48" fillId="0" borderId="164" xfId="2" applyBorder="1" applyAlignment="1">
      <alignment horizontal="center"/>
    </xf>
    <xf numFmtId="0" fontId="15" fillId="0" borderId="166" xfId="2" applyFont="1" applyBorder="1" applyAlignment="1">
      <alignment horizontal="center" vertical="center" textRotation="90" wrapText="1"/>
    </xf>
    <xf numFmtId="0" fontId="15" fillId="0" borderId="167" xfId="2" applyFont="1" applyBorder="1" applyAlignment="1">
      <alignment horizontal="center" vertical="center" textRotation="90" wrapText="1"/>
    </xf>
    <xf numFmtId="0" fontId="15" fillId="0" borderId="154" xfId="2" applyFont="1" applyBorder="1" applyAlignment="1">
      <alignment horizontal="center" vertical="center" textRotation="90" wrapText="1"/>
    </xf>
    <xf numFmtId="0" fontId="15" fillId="0" borderId="110" xfId="2" applyFont="1" applyBorder="1" applyAlignment="1">
      <alignment horizontal="center" vertical="center" textRotation="90" wrapText="1"/>
    </xf>
    <xf numFmtId="0" fontId="15" fillId="0" borderId="106" xfId="2" applyFont="1" applyBorder="1" applyAlignment="1">
      <alignment horizontal="center" vertical="center" textRotation="90" wrapText="1"/>
    </xf>
    <xf numFmtId="0" fontId="15" fillId="0" borderId="168" xfId="2" applyFont="1" applyBorder="1" applyAlignment="1">
      <alignment horizontal="center" vertical="center" textRotation="90" wrapText="1"/>
    </xf>
    <xf numFmtId="0" fontId="48" fillId="0" borderId="46" xfId="2" applyBorder="1" applyAlignment="1">
      <alignment horizontal="center"/>
    </xf>
    <xf numFmtId="0" fontId="48" fillId="0" borderId="119" xfId="2" applyBorder="1" applyAlignment="1">
      <alignment horizontal="center"/>
    </xf>
    <xf numFmtId="0" fontId="48" fillId="0" borderId="90" xfId="2" applyBorder="1" applyAlignment="1">
      <alignment horizontal="center"/>
    </xf>
    <xf numFmtId="0" fontId="48" fillId="0" borderId="44" xfId="2" applyBorder="1" applyAlignment="1">
      <alignment horizontal="center"/>
    </xf>
    <xf numFmtId="0" fontId="48" fillId="0" borderId="165" xfId="2" applyBorder="1" applyAlignment="1">
      <alignment horizontal="center"/>
    </xf>
    <xf numFmtId="0" fontId="50" fillId="0" borderId="0" xfId="6" applyFont="1" applyAlignment="1">
      <alignment vertical="top" wrapText="1"/>
    </xf>
    <xf numFmtId="0" fontId="48" fillId="0" borderId="0" xfId="6" applyAlignment="1">
      <alignment vertical="top" wrapText="1"/>
    </xf>
    <xf numFmtId="0" fontId="74" fillId="0" borderId="91" xfId="6" applyFont="1" applyBorder="1" applyAlignment="1">
      <alignment horizontal="center" vertical="center" wrapText="1"/>
    </xf>
    <xf numFmtId="0" fontId="73" fillId="0" borderId="91" xfId="6" applyFont="1" applyBorder="1" applyAlignment="1">
      <alignment horizontal="center" vertical="center" wrapText="1"/>
    </xf>
    <xf numFmtId="0" fontId="73" fillId="0" borderId="169" xfId="6" applyFont="1" applyBorder="1" applyAlignment="1">
      <alignment horizontal="center" vertical="center" wrapText="1"/>
    </xf>
    <xf numFmtId="0" fontId="74" fillId="0" borderId="170" xfId="6" applyFont="1" applyBorder="1" applyAlignment="1">
      <alignment horizontal="center" vertical="center" wrapText="1"/>
    </xf>
    <xf numFmtId="0" fontId="72" fillId="0" borderId="0" xfId="6" applyFont="1" applyAlignment="1">
      <alignment vertical="top" wrapText="1"/>
    </xf>
    <xf numFmtId="0" fontId="66" fillId="0" borderId="171" xfId="6" applyFont="1" applyBorder="1" applyAlignment="1">
      <alignment horizontal="center" vertical="center" wrapText="1"/>
    </xf>
    <xf numFmtId="0" fontId="73" fillId="0" borderId="171" xfId="6" applyFont="1" applyBorder="1" applyAlignment="1">
      <alignment horizontal="center" vertical="center" wrapText="1"/>
    </xf>
    <xf numFmtId="0" fontId="73" fillId="0" borderId="172" xfId="6" applyFont="1" applyBorder="1" applyAlignment="1">
      <alignment horizontal="center" vertical="center" wrapText="1"/>
    </xf>
    <xf numFmtId="0" fontId="66" fillId="0" borderId="173" xfId="6" applyFont="1" applyBorder="1" applyAlignment="1">
      <alignment horizontal="center" vertical="center" wrapText="1"/>
    </xf>
    <xf numFmtId="0" fontId="66" fillId="0" borderId="171" xfId="3" applyFont="1" applyBorder="1" applyAlignment="1">
      <alignment horizontal="center" vertical="center" wrapText="1"/>
    </xf>
    <xf numFmtId="0" fontId="66" fillId="0" borderId="172" xfId="3" applyFont="1" applyBorder="1" applyAlignment="1">
      <alignment horizontal="center" vertical="center" wrapText="1"/>
    </xf>
    <xf numFmtId="0" fontId="74" fillId="0" borderId="91" xfId="3" applyFont="1" applyBorder="1" applyAlignment="1">
      <alignment horizontal="center" vertical="center" wrapText="1"/>
    </xf>
    <xf numFmtId="0" fontId="74" fillId="0" borderId="169" xfId="3" applyFont="1" applyBorder="1" applyAlignment="1">
      <alignment horizontal="center" vertical="center" wrapText="1"/>
    </xf>
    <xf numFmtId="0" fontId="74" fillId="0" borderId="170" xfId="3" applyFont="1" applyBorder="1" applyAlignment="1">
      <alignment horizontal="center" vertical="center" wrapText="1"/>
    </xf>
    <xf numFmtId="0" fontId="66" fillId="0" borderId="173" xfId="3" applyFont="1" applyBorder="1" applyAlignment="1">
      <alignment horizontal="center" vertical="center" wrapText="1"/>
    </xf>
    <xf numFmtId="0" fontId="50" fillId="0" borderId="0" xfId="3" applyFont="1" applyAlignment="1">
      <alignment vertical="top" wrapText="1"/>
    </xf>
    <xf numFmtId="0" fontId="48" fillId="0" borderId="0" xfId="3" applyAlignment="1">
      <alignment vertical="top" wrapText="1"/>
    </xf>
    <xf numFmtId="0" fontId="89" fillId="0" borderId="35" xfId="0" applyFont="1" applyBorder="1" applyAlignment="1">
      <alignment horizontal="center" vertical="center" wrapText="1"/>
    </xf>
    <xf numFmtId="0" fontId="89" fillId="0" borderId="7" xfId="0" applyFont="1" applyBorder="1" applyAlignment="1">
      <alignment horizontal="center" vertical="center" wrapText="1"/>
    </xf>
    <xf numFmtId="0" fontId="89" fillId="0" borderId="36" xfId="0" applyFont="1" applyBorder="1" applyAlignment="1">
      <alignment horizontal="center" vertical="center" wrapText="1"/>
    </xf>
    <xf numFmtId="0" fontId="89" fillId="0" borderId="11" xfId="0" applyFont="1" applyBorder="1" applyAlignment="1">
      <alignment horizontal="center" vertical="center" wrapText="1"/>
    </xf>
    <xf numFmtId="0" fontId="86" fillId="0" borderId="39" xfId="0" applyFont="1" applyBorder="1" applyAlignment="1">
      <alignment horizontal="center" vertical="center" wrapText="1"/>
    </xf>
    <xf numFmtId="0" fontId="86" fillId="0" borderId="40" xfId="0" applyFont="1" applyBorder="1" applyAlignment="1">
      <alignment horizontal="center" vertical="center" wrapText="1"/>
    </xf>
    <xf numFmtId="0" fontId="50" fillId="0" borderId="0" xfId="5" applyFont="1" applyAlignment="1">
      <alignment vertical="top" wrapText="1"/>
    </xf>
    <xf numFmtId="0" fontId="0" fillId="0" borderId="0" xfId="0"/>
    <xf numFmtId="0" fontId="89" fillId="0" borderId="14" xfId="0" applyFont="1" applyBorder="1" applyAlignment="1">
      <alignment horizontal="center" vertical="center" wrapText="1"/>
    </xf>
    <xf numFmtId="0" fontId="89" fillId="0" borderId="15" xfId="0" applyFont="1" applyBorder="1" applyAlignment="1">
      <alignment horizontal="center" vertical="center" wrapText="1"/>
    </xf>
    <xf numFmtId="0" fontId="50" fillId="0" borderId="0" xfId="5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6" fillId="0" borderId="0" xfId="0" applyFont="1" applyAlignment="1">
      <alignment horizontal="left" vertical="top" wrapText="1"/>
    </xf>
    <xf numFmtId="0" fontId="49" fillId="0" borderId="35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49" fillId="0" borderId="40" xfId="0" applyFont="1" applyBorder="1" applyAlignment="1">
      <alignment horizontal="center" vertical="center" wrapText="1"/>
    </xf>
    <xf numFmtId="0" fontId="49" fillId="0" borderId="82" xfId="0" applyFont="1" applyBorder="1" applyAlignment="1">
      <alignment horizontal="center" vertical="center"/>
    </xf>
    <xf numFmtId="0" fontId="49" fillId="0" borderId="42" xfId="0" applyFont="1" applyBorder="1" applyAlignment="1">
      <alignment horizontal="center" vertical="center"/>
    </xf>
    <xf numFmtId="0" fontId="49" fillId="0" borderId="157" xfId="0" applyFont="1" applyBorder="1" applyAlignment="1">
      <alignment horizontal="center" vertical="center" wrapText="1"/>
    </xf>
    <xf numFmtId="0" fontId="49" fillId="0" borderId="3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textRotation="90"/>
    </xf>
    <xf numFmtId="0" fontId="9" fillId="0" borderId="15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20" fillId="0" borderId="142" xfId="0" applyFont="1" applyBorder="1" applyAlignment="1">
      <alignment horizontal="center" vertical="center" textRotation="90"/>
    </xf>
    <xf numFmtId="0" fontId="20" fillId="0" borderId="151" xfId="0" applyFont="1" applyBorder="1" applyAlignment="1">
      <alignment horizontal="center" vertical="center" textRotation="90"/>
    </xf>
    <xf numFmtId="0" fontId="56" fillId="0" borderId="11" xfId="0" applyFont="1" applyBorder="1" applyAlignment="1">
      <alignment horizontal="left" vertical="top" wrapText="1"/>
    </xf>
    <xf numFmtId="0" fontId="48" fillId="0" borderId="0" xfId="0" applyFont="1"/>
    <xf numFmtId="0" fontId="88" fillId="0" borderId="35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8" fillId="0" borderId="36" xfId="0" applyFont="1" applyBorder="1" applyAlignment="1">
      <alignment horizontal="center" vertical="center" wrapText="1"/>
    </xf>
    <xf numFmtId="0" fontId="89" fillId="0" borderId="11" xfId="0" applyFont="1" applyBorder="1" applyAlignment="1">
      <alignment horizontal="center" vertical="center"/>
    </xf>
    <xf numFmtId="0" fontId="89" fillId="0" borderId="15" xfId="0" applyFont="1" applyBorder="1" applyAlignment="1">
      <alignment horizontal="center" vertical="center"/>
    </xf>
    <xf numFmtId="0" fontId="89" fillId="0" borderId="157" xfId="0" applyFont="1" applyBorder="1" applyAlignment="1">
      <alignment horizontal="center" vertical="center" wrapText="1"/>
    </xf>
    <xf numFmtId="0" fontId="89" fillId="0" borderId="82" xfId="0" applyFont="1" applyBorder="1" applyAlignment="1">
      <alignment horizontal="center" vertical="center" wrapText="1"/>
    </xf>
    <xf numFmtId="0" fontId="72" fillId="0" borderId="82" xfId="0" applyFont="1" applyBorder="1" applyAlignment="1">
      <alignment horizontal="center" vertical="center" wrapText="1"/>
    </xf>
    <xf numFmtId="0" fontId="72" fillId="0" borderId="42" xfId="0" applyFont="1" applyBorder="1" applyAlignment="1">
      <alignment horizontal="center" vertical="center" wrapText="1"/>
    </xf>
    <xf numFmtId="0" fontId="21" fillId="0" borderId="158" xfId="0" applyFont="1" applyBorder="1" applyAlignment="1">
      <alignment horizontal="center" wrapText="1"/>
    </xf>
    <xf numFmtId="0" fontId="20" fillId="0" borderId="25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88" fillId="0" borderId="39" xfId="0" applyFont="1" applyBorder="1" applyAlignment="1">
      <alignment horizontal="center" vertical="center" wrapText="1"/>
    </xf>
    <xf numFmtId="0" fontId="89" fillId="0" borderId="40" xfId="0" applyFont="1" applyBorder="1" applyAlignment="1">
      <alignment horizontal="center" vertical="center" wrapText="1"/>
    </xf>
    <xf numFmtId="0" fontId="72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89" fillId="0" borderId="42" xfId="0" applyFont="1" applyBorder="1" applyAlignment="1">
      <alignment horizontal="center" vertical="center" wrapText="1"/>
    </xf>
    <xf numFmtId="0" fontId="88" fillId="0" borderId="157" xfId="0" applyFont="1" applyBorder="1" applyAlignment="1">
      <alignment horizontal="center" vertical="center" wrapText="1"/>
    </xf>
    <xf numFmtId="0" fontId="89" fillId="0" borderId="82" xfId="0" applyFont="1" applyBorder="1" applyAlignment="1">
      <alignment horizontal="center" vertical="center"/>
    </xf>
    <xf numFmtId="0" fontId="89" fillId="0" borderId="42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50" fillId="0" borderId="82" xfId="0" applyFont="1" applyBorder="1" applyAlignment="1">
      <alignment horizontal="center" vertical="center" wrapText="1"/>
    </xf>
    <xf numFmtId="0" fontId="50" fillId="0" borderId="4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0" fillId="0" borderId="36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50" fillId="0" borderId="35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86" fillId="0" borderId="157" xfId="0" applyFont="1" applyBorder="1" applyAlignment="1">
      <alignment horizontal="center" vertical="center" wrapText="1"/>
    </xf>
    <xf numFmtId="0" fontId="15" fillId="0" borderId="82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72" fillId="0" borderId="7" xfId="0" applyFont="1" applyBorder="1" applyAlignment="1">
      <alignment horizontal="center" vertical="center" wrapText="1"/>
    </xf>
    <xf numFmtId="0" fontId="72" fillId="0" borderId="14" xfId="0" applyFont="1" applyBorder="1" applyAlignment="1">
      <alignment horizontal="center" vertical="center" wrapText="1"/>
    </xf>
    <xf numFmtId="0" fontId="88" fillId="0" borderId="7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/>
    </xf>
    <xf numFmtId="0" fontId="21" fillId="0" borderId="159" xfId="0" applyFont="1" applyBorder="1" applyAlignment="1">
      <alignment horizontal="center"/>
    </xf>
    <xf numFmtId="0" fontId="21" fillId="0" borderId="160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63" fillId="0" borderId="0" xfId="0" applyFont="1" applyAlignment="1">
      <alignment vertical="top" wrapText="1"/>
    </xf>
    <xf numFmtId="0" fontId="63" fillId="0" borderId="11" xfId="0" applyFont="1" applyBorder="1" applyAlignment="1">
      <alignment vertical="top" wrapText="1"/>
    </xf>
    <xf numFmtId="0" fontId="62" fillId="0" borderId="35" xfId="0" applyFont="1" applyBorder="1" applyAlignment="1">
      <alignment horizontal="center" vertical="center" wrapText="1"/>
    </xf>
    <xf numFmtId="0" fontId="50" fillId="0" borderId="39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50" fillId="0" borderId="157" xfId="0" applyFont="1" applyBorder="1" applyAlignment="1">
      <alignment horizontal="center" vertical="center" wrapText="1"/>
    </xf>
    <xf numFmtId="0" fontId="60" fillId="0" borderId="15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50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70" fillId="0" borderId="43" xfId="4" applyFont="1" applyBorder="1" applyAlignment="1">
      <alignment horizontal="center" vertical="center"/>
    </xf>
    <xf numFmtId="0" fontId="70" fillId="0" borderId="45" xfId="4" applyFont="1" applyBorder="1" applyAlignment="1">
      <alignment horizontal="center" vertical="center"/>
    </xf>
    <xf numFmtId="0" fontId="70" fillId="0" borderId="89" xfId="4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48" fillId="0" borderId="0" xfId="4" applyAlignment="1">
      <alignment horizontal="center" vertical="top" wrapText="1"/>
    </xf>
    <xf numFmtId="0" fontId="20" fillId="0" borderId="16" xfId="0" applyFont="1" applyBorder="1" applyAlignment="1">
      <alignment textRotation="90"/>
    </xf>
    <xf numFmtId="0" fontId="20" fillId="0" borderId="22" xfId="0" applyFont="1" applyBorder="1" applyAlignment="1">
      <alignment textRotation="90"/>
    </xf>
    <xf numFmtId="0" fontId="20" fillId="0" borderId="142" xfId="0" applyFont="1" applyBorder="1" applyAlignment="1">
      <alignment textRotation="90"/>
    </xf>
    <xf numFmtId="0" fontId="20" fillId="0" borderId="151" xfId="0" applyFont="1" applyBorder="1" applyAlignment="1">
      <alignment textRotation="90"/>
    </xf>
  </cellXfs>
  <cellStyles count="7">
    <cellStyle name="Ezres" xfId="1" builtinId="3"/>
    <cellStyle name="Normál" xfId="0" builtinId="0"/>
    <cellStyle name="Normal_autres tableaux.XLS" xfId="2" xr:uid="{2FF5D75F-53ED-49D6-AC0B-196B6CF22574}"/>
    <cellStyle name="Normal_MAG_TABLEA~1.XLS" xfId="3" xr:uid="{D8FEF776-E763-47D5-AA10-090ED98E1F5C}"/>
    <cellStyle name="Normal_NEWBEA_2decimales.XLS" xfId="4" xr:uid="{0B79424E-2F21-4792-AC04-D981BEF12AA2}"/>
    <cellStyle name="Normal_Programme de vente Edition 3-2001" xfId="5" xr:uid="{815C11D0-FD2A-46F5-A6BE-663EF8DF1248}"/>
    <cellStyle name="Normal_Tableau ACB_Abaques CTICM.xls" xfId="6" xr:uid="{FCC790E4-AC17-4E24-B330-366098BFF51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emf"/><Relationship Id="rId3" Type="http://schemas.openxmlformats.org/officeDocument/2006/relationships/image" Target="../media/image23.emf"/><Relationship Id="rId7" Type="http://schemas.openxmlformats.org/officeDocument/2006/relationships/image" Target="../media/image27.emf"/><Relationship Id="rId2" Type="http://schemas.openxmlformats.org/officeDocument/2006/relationships/image" Target="../media/image22.emf"/><Relationship Id="rId1" Type="http://schemas.openxmlformats.org/officeDocument/2006/relationships/image" Target="../media/image21.emf"/><Relationship Id="rId6" Type="http://schemas.openxmlformats.org/officeDocument/2006/relationships/image" Target="../media/image26.emf"/><Relationship Id="rId5" Type="http://schemas.openxmlformats.org/officeDocument/2006/relationships/image" Target="../media/image25.emf"/><Relationship Id="rId4" Type="http://schemas.openxmlformats.org/officeDocument/2006/relationships/image" Target="../media/image2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718456</xdr:colOff>
      <xdr:row>8</xdr:row>
      <xdr:rowOff>40821</xdr:rowOff>
    </xdr:from>
    <xdr:to>
      <xdr:col>43</xdr:col>
      <xdr:colOff>190499</xdr:colOff>
      <xdr:row>19</xdr:row>
      <xdr:rowOff>29935</xdr:rowOff>
    </xdr:to>
    <xdr:pic>
      <xdr:nvPicPr>
        <xdr:cNvPr id="6147" name="Picture 2">
          <a:extLst>
            <a:ext uri="{FF2B5EF4-FFF2-40B4-BE49-F238E27FC236}">
              <a16:creationId xmlns:a16="http://schemas.microsoft.com/office/drawing/2014/main" id="{0FC94633-EE78-1F46-8320-A554AE71B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992" y="2217964"/>
          <a:ext cx="2356757" cy="1934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123825</xdr:colOff>
      <xdr:row>10</xdr:row>
      <xdr:rowOff>171450</xdr:rowOff>
    </xdr:from>
    <xdr:to>
      <xdr:col>18</xdr:col>
      <xdr:colOff>419100</xdr:colOff>
      <xdr:row>11</xdr:row>
      <xdr:rowOff>609600</xdr:rowOff>
    </xdr:to>
    <xdr:pic>
      <xdr:nvPicPr>
        <xdr:cNvPr id="1030" name="Picture 4">
          <a:extLst>
            <a:ext uri="{FF2B5EF4-FFF2-40B4-BE49-F238E27FC236}">
              <a16:creationId xmlns:a16="http://schemas.microsoft.com/office/drawing/2014/main" id="{E0C1D54B-ED8E-7B73-DA2C-569D619D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3171825"/>
          <a:ext cx="16097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76200</xdr:colOff>
      <xdr:row>7</xdr:row>
      <xdr:rowOff>28575</xdr:rowOff>
    </xdr:from>
    <xdr:to>
      <xdr:col>32</xdr:col>
      <xdr:colOff>276225</xdr:colOff>
      <xdr:row>11</xdr:row>
      <xdr:rowOff>628650</xdr:rowOff>
    </xdr:to>
    <xdr:pic>
      <xdr:nvPicPr>
        <xdr:cNvPr id="1031" name="Picture 5">
          <a:extLst>
            <a:ext uri="{FF2B5EF4-FFF2-40B4-BE49-F238E27FC236}">
              <a16:creationId xmlns:a16="http://schemas.microsoft.com/office/drawing/2014/main" id="{A915BC30-0AB8-0AF8-2BE2-8AF0E90F3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2543175"/>
          <a:ext cx="31718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904875</xdr:colOff>
      <xdr:row>1</xdr:row>
      <xdr:rowOff>152400</xdr:rowOff>
    </xdr:from>
    <xdr:to>
      <xdr:col>11</xdr:col>
      <xdr:colOff>361950</xdr:colOff>
      <xdr:row>2</xdr:row>
      <xdr:rowOff>171450</xdr:rowOff>
    </xdr:to>
    <xdr:pic>
      <xdr:nvPicPr>
        <xdr:cNvPr id="17410" name="Picture 1">
          <a:extLst>
            <a:ext uri="{FF2B5EF4-FFF2-40B4-BE49-F238E27FC236}">
              <a16:creationId xmlns:a16="http://schemas.microsoft.com/office/drawing/2014/main" id="{4F0098A1-BD3A-45B9-18C0-BF29FDFB1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28700"/>
          <a:ext cx="24288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3</xdr:row>
      <xdr:rowOff>714375</xdr:rowOff>
    </xdr:from>
    <xdr:to>
      <xdr:col>5</xdr:col>
      <xdr:colOff>428625</xdr:colOff>
      <xdr:row>4</xdr:row>
      <xdr:rowOff>514350</xdr:rowOff>
    </xdr:to>
    <xdr:pic>
      <xdr:nvPicPr>
        <xdr:cNvPr id="4101" name="Picture 3">
          <a:extLst>
            <a:ext uri="{FF2B5EF4-FFF2-40B4-BE49-F238E27FC236}">
              <a16:creationId xmlns:a16="http://schemas.microsoft.com/office/drawing/2014/main" id="{3E50114A-DEF7-3681-4CF9-CD825AF80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324225"/>
          <a:ext cx="2762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66675</xdr:colOff>
      <xdr:row>3</xdr:row>
      <xdr:rowOff>504825</xdr:rowOff>
    </xdr:from>
    <xdr:to>
      <xdr:col>12</xdr:col>
      <xdr:colOff>152400</xdr:colOff>
      <xdr:row>4</xdr:row>
      <xdr:rowOff>561975</xdr:rowOff>
    </xdr:to>
    <xdr:pic>
      <xdr:nvPicPr>
        <xdr:cNvPr id="4102" name="Picture 4">
          <a:extLst>
            <a:ext uri="{FF2B5EF4-FFF2-40B4-BE49-F238E27FC236}">
              <a16:creationId xmlns:a16="http://schemas.microsoft.com/office/drawing/2014/main" id="{2EB4A82E-B673-F2EB-BBB5-2980C5307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3114675"/>
          <a:ext cx="27527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314325</xdr:colOff>
      <xdr:row>0</xdr:row>
      <xdr:rowOff>352425</xdr:rowOff>
    </xdr:from>
    <xdr:to>
      <xdr:col>19</xdr:col>
      <xdr:colOff>438150</xdr:colOff>
      <xdr:row>4</xdr:row>
      <xdr:rowOff>142875</xdr:rowOff>
    </xdr:to>
    <xdr:pic>
      <xdr:nvPicPr>
        <xdr:cNvPr id="18434" name="Picture 1">
          <a:extLst>
            <a:ext uri="{FF2B5EF4-FFF2-40B4-BE49-F238E27FC236}">
              <a16:creationId xmlns:a16="http://schemas.microsoft.com/office/drawing/2014/main" id="{1271CF7F-741C-D0B8-58ED-24D9161B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52425"/>
          <a:ext cx="541020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219075</xdr:rowOff>
    </xdr:from>
    <xdr:to>
      <xdr:col>14</xdr:col>
      <xdr:colOff>161925</xdr:colOff>
      <xdr:row>2</xdr:row>
      <xdr:rowOff>495300</xdr:rowOff>
    </xdr:to>
    <xdr:pic>
      <xdr:nvPicPr>
        <xdr:cNvPr id="19458" name="Picture 1">
          <a:extLst>
            <a:ext uri="{FF2B5EF4-FFF2-40B4-BE49-F238E27FC236}">
              <a16:creationId xmlns:a16="http://schemas.microsoft.com/office/drawing/2014/main" id="{C302BCEA-2D57-98EB-F153-4BC5536B4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219075"/>
          <a:ext cx="27146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0</xdr:row>
      <xdr:rowOff>695325</xdr:rowOff>
    </xdr:from>
    <xdr:to>
      <xdr:col>25</xdr:col>
      <xdr:colOff>266700</xdr:colOff>
      <xdr:row>2</xdr:row>
      <xdr:rowOff>561975</xdr:rowOff>
    </xdr:to>
    <xdr:pic>
      <xdr:nvPicPr>
        <xdr:cNvPr id="20482" name="Picture 1">
          <a:extLst>
            <a:ext uri="{FF2B5EF4-FFF2-40B4-BE49-F238E27FC236}">
              <a16:creationId xmlns:a16="http://schemas.microsoft.com/office/drawing/2014/main" id="{2D88DD35-BAFC-1299-3FA8-3EB273532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695325"/>
          <a:ext cx="236220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161925</xdr:colOff>
      <xdr:row>0</xdr:row>
      <xdr:rowOff>114300</xdr:rowOff>
    </xdr:from>
    <xdr:to>
      <xdr:col>25</xdr:col>
      <xdr:colOff>285750</xdr:colOff>
      <xdr:row>2</xdr:row>
      <xdr:rowOff>533400</xdr:rowOff>
    </xdr:to>
    <xdr:pic>
      <xdr:nvPicPr>
        <xdr:cNvPr id="21506" name="Picture 1">
          <a:extLst>
            <a:ext uri="{FF2B5EF4-FFF2-40B4-BE49-F238E27FC236}">
              <a16:creationId xmlns:a16="http://schemas.microsoft.com/office/drawing/2014/main" id="{FA9B0DDB-56A8-661F-30BB-D251C79CF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114300"/>
          <a:ext cx="110490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152400</xdr:colOff>
      <xdr:row>0</xdr:row>
      <xdr:rowOff>123825</xdr:rowOff>
    </xdr:from>
    <xdr:to>
      <xdr:col>28</xdr:col>
      <xdr:colOff>381000</xdr:colOff>
      <xdr:row>2</xdr:row>
      <xdr:rowOff>552450</xdr:rowOff>
    </xdr:to>
    <xdr:pic>
      <xdr:nvPicPr>
        <xdr:cNvPr id="22530" name="Picture 1">
          <a:extLst>
            <a:ext uri="{FF2B5EF4-FFF2-40B4-BE49-F238E27FC236}">
              <a16:creationId xmlns:a16="http://schemas.microsoft.com/office/drawing/2014/main" id="{368E0D0A-45B2-4B05-CF93-97146D45C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3825"/>
          <a:ext cx="3571875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885825</xdr:colOff>
      <xdr:row>0</xdr:row>
      <xdr:rowOff>190500</xdr:rowOff>
    </xdr:from>
    <xdr:to>
      <xdr:col>27</xdr:col>
      <xdr:colOff>171450</xdr:colOff>
      <xdr:row>2</xdr:row>
      <xdr:rowOff>561975</xdr:rowOff>
    </xdr:to>
    <xdr:pic>
      <xdr:nvPicPr>
        <xdr:cNvPr id="23554" name="Picture 1">
          <a:extLst>
            <a:ext uri="{FF2B5EF4-FFF2-40B4-BE49-F238E27FC236}">
              <a16:creationId xmlns:a16="http://schemas.microsoft.com/office/drawing/2014/main" id="{55D749DA-5A18-71AD-7E0B-385338FE7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190500"/>
          <a:ext cx="3829050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180975</xdr:colOff>
      <xdr:row>0</xdr:row>
      <xdr:rowOff>200025</xdr:rowOff>
    </xdr:from>
    <xdr:to>
      <xdr:col>22</xdr:col>
      <xdr:colOff>457200</xdr:colOff>
      <xdr:row>2</xdr:row>
      <xdr:rowOff>676275</xdr:rowOff>
    </xdr:to>
    <xdr:pic>
      <xdr:nvPicPr>
        <xdr:cNvPr id="25602" name="Picture 1">
          <a:extLst>
            <a:ext uri="{FF2B5EF4-FFF2-40B4-BE49-F238E27FC236}">
              <a16:creationId xmlns:a16="http://schemas.microsoft.com/office/drawing/2014/main" id="{43362ACD-44DB-4117-F82A-A3E8B32AB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200025"/>
          <a:ext cx="2600325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142875</xdr:colOff>
      <xdr:row>0</xdr:row>
      <xdr:rowOff>523875</xdr:rowOff>
    </xdr:from>
    <xdr:to>
      <xdr:col>25</xdr:col>
      <xdr:colOff>323850</xdr:colOff>
      <xdr:row>2</xdr:row>
      <xdr:rowOff>600075</xdr:rowOff>
    </xdr:to>
    <xdr:pic>
      <xdr:nvPicPr>
        <xdr:cNvPr id="7170" name="Picture 1">
          <a:extLst>
            <a:ext uri="{FF2B5EF4-FFF2-40B4-BE49-F238E27FC236}">
              <a16:creationId xmlns:a16="http://schemas.microsoft.com/office/drawing/2014/main" id="{73845C3E-F5D1-5281-E580-F24BB0CCE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23875"/>
          <a:ext cx="2114550" cy="1914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200025</xdr:colOff>
      <xdr:row>0</xdr:row>
      <xdr:rowOff>352425</xdr:rowOff>
    </xdr:from>
    <xdr:to>
      <xdr:col>29</xdr:col>
      <xdr:colOff>0</xdr:colOff>
      <xdr:row>2</xdr:row>
      <xdr:rowOff>542925</xdr:rowOff>
    </xdr:to>
    <xdr:pic>
      <xdr:nvPicPr>
        <xdr:cNvPr id="24578" name="Picture 1">
          <a:extLst>
            <a:ext uri="{FF2B5EF4-FFF2-40B4-BE49-F238E27FC236}">
              <a16:creationId xmlns:a16="http://schemas.microsoft.com/office/drawing/2014/main" id="{542F97E0-BF34-FBFE-FD38-FB4B99637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52425"/>
          <a:ext cx="268605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257175</xdr:colOff>
      <xdr:row>0</xdr:row>
      <xdr:rowOff>104775</xdr:rowOff>
    </xdr:from>
    <xdr:to>
      <xdr:col>25</xdr:col>
      <xdr:colOff>200025</xdr:colOff>
      <xdr:row>2</xdr:row>
      <xdr:rowOff>561975</xdr:rowOff>
    </xdr:to>
    <xdr:pic>
      <xdr:nvPicPr>
        <xdr:cNvPr id="26626" name="Picture 1">
          <a:extLst>
            <a:ext uri="{FF2B5EF4-FFF2-40B4-BE49-F238E27FC236}">
              <a16:creationId xmlns:a16="http://schemas.microsoft.com/office/drawing/2014/main" id="{800AE5DC-15EF-C425-6CAC-A718D66FE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104775"/>
          <a:ext cx="236220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209550</xdr:colOff>
      <xdr:row>0</xdr:row>
      <xdr:rowOff>0</xdr:rowOff>
    </xdr:from>
    <xdr:to>
      <xdr:col>26</xdr:col>
      <xdr:colOff>142875</xdr:colOff>
      <xdr:row>2</xdr:row>
      <xdr:rowOff>952500</xdr:rowOff>
    </xdr:to>
    <xdr:pic>
      <xdr:nvPicPr>
        <xdr:cNvPr id="27652" name="Picture 3">
          <a:extLst>
            <a:ext uri="{FF2B5EF4-FFF2-40B4-BE49-F238E27FC236}">
              <a16:creationId xmlns:a16="http://schemas.microsoft.com/office/drawing/2014/main" id="{64DE333B-46F4-B47B-4DA2-4B6A47CB1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0"/>
          <a:ext cx="1219200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180975</xdr:colOff>
      <xdr:row>0</xdr:row>
      <xdr:rowOff>123825</xdr:rowOff>
    </xdr:from>
    <xdr:to>
      <xdr:col>29</xdr:col>
      <xdr:colOff>228600</xdr:colOff>
      <xdr:row>3</xdr:row>
      <xdr:rowOff>9525</xdr:rowOff>
    </xdr:to>
    <xdr:pic>
      <xdr:nvPicPr>
        <xdr:cNvPr id="28674" name="Picture 1">
          <a:extLst>
            <a:ext uri="{FF2B5EF4-FFF2-40B4-BE49-F238E27FC236}">
              <a16:creationId xmlns:a16="http://schemas.microsoft.com/office/drawing/2014/main" id="{2552CF79-EDEA-9668-1C26-735A29A03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23825"/>
          <a:ext cx="3829050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180975</xdr:colOff>
      <xdr:row>0</xdr:row>
      <xdr:rowOff>104775</xdr:rowOff>
    </xdr:from>
    <xdr:to>
      <xdr:col>25</xdr:col>
      <xdr:colOff>19050</xdr:colOff>
      <xdr:row>2</xdr:row>
      <xdr:rowOff>447675</xdr:rowOff>
    </xdr:to>
    <xdr:pic>
      <xdr:nvPicPr>
        <xdr:cNvPr id="29698" name="Picture 1">
          <a:extLst>
            <a:ext uri="{FF2B5EF4-FFF2-40B4-BE49-F238E27FC236}">
              <a16:creationId xmlns:a16="http://schemas.microsoft.com/office/drawing/2014/main" id="{2DC0D51E-D524-164C-FB3C-FF5896189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04775"/>
          <a:ext cx="255270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295275</xdr:colOff>
      <xdr:row>0</xdr:row>
      <xdr:rowOff>228600</xdr:rowOff>
    </xdr:from>
    <xdr:to>
      <xdr:col>25</xdr:col>
      <xdr:colOff>57150</xdr:colOff>
      <xdr:row>2</xdr:row>
      <xdr:rowOff>561975</xdr:rowOff>
    </xdr:to>
    <xdr:pic>
      <xdr:nvPicPr>
        <xdr:cNvPr id="30722" name="Picture 1">
          <a:extLst>
            <a:ext uri="{FF2B5EF4-FFF2-40B4-BE49-F238E27FC236}">
              <a16:creationId xmlns:a16="http://schemas.microsoft.com/office/drawing/2014/main" id="{8E3BFC7F-D604-7DB8-E9E8-041A4A236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228600"/>
          <a:ext cx="2552700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142875</xdr:rowOff>
    </xdr:from>
    <xdr:to>
      <xdr:col>20</xdr:col>
      <xdr:colOff>276225</xdr:colOff>
      <xdr:row>2</xdr:row>
      <xdr:rowOff>742950</xdr:rowOff>
    </xdr:to>
    <xdr:pic>
      <xdr:nvPicPr>
        <xdr:cNvPr id="31746" name="Picture 1">
          <a:extLst>
            <a:ext uri="{FF2B5EF4-FFF2-40B4-BE49-F238E27FC236}">
              <a16:creationId xmlns:a16="http://schemas.microsoft.com/office/drawing/2014/main" id="{6A1E566F-888F-66B7-724D-7BCE92D47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142875"/>
          <a:ext cx="57816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314325</xdr:colOff>
      <xdr:row>0</xdr:row>
      <xdr:rowOff>180975</xdr:rowOff>
    </xdr:from>
    <xdr:to>
      <xdr:col>25</xdr:col>
      <xdr:colOff>57150</xdr:colOff>
      <xdr:row>2</xdr:row>
      <xdr:rowOff>628650</xdr:rowOff>
    </xdr:to>
    <xdr:pic>
      <xdr:nvPicPr>
        <xdr:cNvPr id="32770" name="Picture 1">
          <a:extLst>
            <a:ext uri="{FF2B5EF4-FFF2-40B4-BE49-F238E27FC236}">
              <a16:creationId xmlns:a16="http://schemas.microsoft.com/office/drawing/2014/main" id="{DDC99B88-CA94-7668-D4DE-2580C5DDD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180975"/>
          <a:ext cx="236220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16</xdr:row>
      <xdr:rowOff>38100</xdr:rowOff>
    </xdr:from>
    <xdr:to>
      <xdr:col>2</xdr:col>
      <xdr:colOff>447675</xdr:colOff>
      <xdr:row>19</xdr:row>
      <xdr:rowOff>95250</xdr:rowOff>
    </xdr:to>
    <xdr:pic>
      <xdr:nvPicPr>
        <xdr:cNvPr id="5213" name="Picture 1">
          <a:extLst>
            <a:ext uri="{FF2B5EF4-FFF2-40B4-BE49-F238E27FC236}">
              <a16:creationId xmlns:a16="http://schemas.microsoft.com/office/drawing/2014/main" id="{1A79D7C2-17E9-4126-B64C-31EF9BA78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2943225"/>
          <a:ext cx="400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15</xdr:row>
      <xdr:rowOff>142875</xdr:rowOff>
    </xdr:from>
    <xdr:to>
      <xdr:col>3</xdr:col>
      <xdr:colOff>447675</xdr:colOff>
      <xdr:row>19</xdr:row>
      <xdr:rowOff>95250</xdr:rowOff>
    </xdr:to>
    <xdr:pic>
      <xdr:nvPicPr>
        <xdr:cNvPr id="5214" name="Picture 2">
          <a:extLst>
            <a:ext uri="{FF2B5EF4-FFF2-40B4-BE49-F238E27FC236}">
              <a16:creationId xmlns:a16="http://schemas.microsoft.com/office/drawing/2014/main" id="{B10A275B-2E75-259E-D275-494774FB6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2886075"/>
          <a:ext cx="381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16</xdr:row>
      <xdr:rowOff>28575</xdr:rowOff>
    </xdr:from>
    <xdr:to>
      <xdr:col>4</xdr:col>
      <xdr:colOff>476250</xdr:colOff>
      <xdr:row>19</xdr:row>
      <xdr:rowOff>85725</xdr:rowOff>
    </xdr:to>
    <xdr:pic>
      <xdr:nvPicPr>
        <xdr:cNvPr id="5215" name="Picture 3">
          <a:extLst>
            <a:ext uri="{FF2B5EF4-FFF2-40B4-BE49-F238E27FC236}">
              <a16:creationId xmlns:a16="http://schemas.microsoft.com/office/drawing/2014/main" id="{0011D8F0-8DD5-FF0E-2F3C-67FF1AA03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933700"/>
          <a:ext cx="428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15</xdr:row>
      <xdr:rowOff>133350</xdr:rowOff>
    </xdr:from>
    <xdr:to>
      <xdr:col>5</xdr:col>
      <xdr:colOff>466725</xdr:colOff>
      <xdr:row>19</xdr:row>
      <xdr:rowOff>85725</xdr:rowOff>
    </xdr:to>
    <xdr:pic>
      <xdr:nvPicPr>
        <xdr:cNvPr id="5216" name="Picture 4">
          <a:extLst>
            <a:ext uri="{FF2B5EF4-FFF2-40B4-BE49-F238E27FC236}">
              <a16:creationId xmlns:a16="http://schemas.microsoft.com/office/drawing/2014/main" id="{514C0415-8897-B4DD-04C2-4F64E7CEC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2876550"/>
          <a:ext cx="428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16</xdr:row>
      <xdr:rowOff>47625</xdr:rowOff>
    </xdr:from>
    <xdr:to>
      <xdr:col>8</xdr:col>
      <xdr:colOff>457200</xdr:colOff>
      <xdr:row>19</xdr:row>
      <xdr:rowOff>104775</xdr:rowOff>
    </xdr:to>
    <xdr:pic>
      <xdr:nvPicPr>
        <xdr:cNvPr id="5217" name="Picture 5">
          <a:extLst>
            <a:ext uri="{FF2B5EF4-FFF2-40B4-BE49-F238E27FC236}">
              <a16:creationId xmlns:a16="http://schemas.microsoft.com/office/drawing/2014/main" id="{880D91C1-864F-BFF0-7CCC-9E0742923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2952750"/>
          <a:ext cx="400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16</xdr:row>
      <xdr:rowOff>0</xdr:rowOff>
    </xdr:from>
    <xdr:to>
      <xdr:col>9</xdr:col>
      <xdr:colOff>438150</xdr:colOff>
      <xdr:row>19</xdr:row>
      <xdr:rowOff>114300</xdr:rowOff>
    </xdr:to>
    <xdr:pic>
      <xdr:nvPicPr>
        <xdr:cNvPr id="5218" name="Picture 6">
          <a:extLst>
            <a:ext uri="{FF2B5EF4-FFF2-40B4-BE49-F238E27FC236}">
              <a16:creationId xmlns:a16="http://schemas.microsoft.com/office/drawing/2014/main" id="{69F02C4F-C2F7-5A41-5054-3C3F62106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2905125"/>
          <a:ext cx="381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57150</xdr:colOff>
      <xdr:row>16</xdr:row>
      <xdr:rowOff>47625</xdr:rowOff>
    </xdr:from>
    <xdr:to>
      <xdr:col>10</xdr:col>
      <xdr:colOff>485775</xdr:colOff>
      <xdr:row>19</xdr:row>
      <xdr:rowOff>104775</xdr:rowOff>
    </xdr:to>
    <xdr:pic>
      <xdr:nvPicPr>
        <xdr:cNvPr id="5219" name="Picture 7">
          <a:extLst>
            <a:ext uri="{FF2B5EF4-FFF2-40B4-BE49-F238E27FC236}">
              <a16:creationId xmlns:a16="http://schemas.microsoft.com/office/drawing/2014/main" id="{8FEC02E4-4FF4-7E80-B5C6-4F0605D8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2952750"/>
          <a:ext cx="428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</xdr:colOff>
      <xdr:row>15</xdr:row>
      <xdr:rowOff>152400</xdr:rowOff>
    </xdr:from>
    <xdr:to>
      <xdr:col>11</xdr:col>
      <xdr:colOff>476250</xdr:colOff>
      <xdr:row>19</xdr:row>
      <xdr:rowOff>104775</xdr:rowOff>
    </xdr:to>
    <xdr:pic>
      <xdr:nvPicPr>
        <xdr:cNvPr id="5220" name="Picture 8">
          <a:extLst>
            <a:ext uri="{FF2B5EF4-FFF2-40B4-BE49-F238E27FC236}">
              <a16:creationId xmlns:a16="http://schemas.microsoft.com/office/drawing/2014/main" id="{5A693A31-63FA-9975-C37E-F9908A981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2895600"/>
          <a:ext cx="428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82</xdr:row>
      <xdr:rowOff>28575</xdr:rowOff>
    </xdr:from>
    <xdr:to>
      <xdr:col>2</xdr:col>
      <xdr:colOff>447675</xdr:colOff>
      <xdr:row>85</xdr:row>
      <xdr:rowOff>57150</xdr:rowOff>
    </xdr:to>
    <xdr:pic>
      <xdr:nvPicPr>
        <xdr:cNvPr id="5221" name="Picture 9">
          <a:extLst>
            <a:ext uri="{FF2B5EF4-FFF2-40B4-BE49-F238E27FC236}">
              <a16:creationId xmlns:a16="http://schemas.microsoft.com/office/drawing/2014/main" id="{F15FA1B7-2BD6-E408-67DE-18EF570CC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13649325"/>
          <a:ext cx="400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81</xdr:row>
      <xdr:rowOff>142875</xdr:rowOff>
    </xdr:from>
    <xdr:to>
      <xdr:col>3</xdr:col>
      <xdr:colOff>438150</xdr:colOff>
      <xdr:row>85</xdr:row>
      <xdr:rowOff>66675</xdr:rowOff>
    </xdr:to>
    <xdr:pic>
      <xdr:nvPicPr>
        <xdr:cNvPr id="5222" name="Picture 10">
          <a:extLst>
            <a:ext uri="{FF2B5EF4-FFF2-40B4-BE49-F238E27FC236}">
              <a16:creationId xmlns:a16="http://schemas.microsoft.com/office/drawing/2014/main" id="{341B99CF-7291-DDF6-C93C-62F95B7F5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3601700"/>
          <a:ext cx="381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82</xdr:row>
      <xdr:rowOff>28575</xdr:rowOff>
    </xdr:from>
    <xdr:to>
      <xdr:col>4</xdr:col>
      <xdr:colOff>466725</xdr:colOff>
      <xdr:row>85</xdr:row>
      <xdr:rowOff>57150</xdr:rowOff>
    </xdr:to>
    <xdr:pic>
      <xdr:nvPicPr>
        <xdr:cNvPr id="5223" name="Picture 11">
          <a:extLst>
            <a:ext uri="{FF2B5EF4-FFF2-40B4-BE49-F238E27FC236}">
              <a16:creationId xmlns:a16="http://schemas.microsoft.com/office/drawing/2014/main" id="{5BD7773C-921F-32C0-A41F-D25D2E00C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3649325"/>
          <a:ext cx="428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81</xdr:row>
      <xdr:rowOff>142875</xdr:rowOff>
    </xdr:from>
    <xdr:to>
      <xdr:col>5</xdr:col>
      <xdr:colOff>476250</xdr:colOff>
      <xdr:row>85</xdr:row>
      <xdr:rowOff>66675</xdr:rowOff>
    </xdr:to>
    <xdr:pic>
      <xdr:nvPicPr>
        <xdr:cNvPr id="5224" name="Picture 12">
          <a:extLst>
            <a:ext uri="{FF2B5EF4-FFF2-40B4-BE49-F238E27FC236}">
              <a16:creationId xmlns:a16="http://schemas.microsoft.com/office/drawing/2014/main" id="{98BD17CB-AAD2-619B-B10E-B79077DE8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01700"/>
          <a:ext cx="428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47625</xdr:colOff>
      <xdr:row>16</xdr:row>
      <xdr:rowOff>66675</xdr:rowOff>
    </xdr:from>
    <xdr:to>
      <xdr:col>14</xdr:col>
      <xdr:colOff>447675</xdr:colOff>
      <xdr:row>19</xdr:row>
      <xdr:rowOff>123825</xdr:rowOff>
    </xdr:to>
    <xdr:pic>
      <xdr:nvPicPr>
        <xdr:cNvPr id="5225" name="Picture 13">
          <a:extLst>
            <a:ext uri="{FF2B5EF4-FFF2-40B4-BE49-F238E27FC236}">
              <a16:creationId xmlns:a16="http://schemas.microsoft.com/office/drawing/2014/main" id="{942B0E35-A65D-C07B-0CC3-DD41BA6D9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2971800"/>
          <a:ext cx="400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66675</xdr:colOff>
      <xdr:row>16</xdr:row>
      <xdr:rowOff>0</xdr:rowOff>
    </xdr:from>
    <xdr:to>
      <xdr:col>15</xdr:col>
      <xdr:colOff>447675</xdr:colOff>
      <xdr:row>19</xdr:row>
      <xdr:rowOff>114300</xdr:rowOff>
    </xdr:to>
    <xdr:pic>
      <xdr:nvPicPr>
        <xdr:cNvPr id="5226" name="Picture 14">
          <a:extLst>
            <a:ext uri="{FF2B5EF4-FFF2-40B4-BE49-F238E27FC236}">
              <a16:creationId xmlns:a16="http://schemas.microsoft.com/office/drawing/2014/main" id="{EC2FA43E-A575-2758-320C-FA2DF9790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2905125"/>
          <a:ext cx="381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47625</xdr:colOff>
      <xdr:row>16</xdr:row>
      <xdr:rowOff>47625</xdr:rowOff>
    </xdr:from>
    <xdr:to>
      <xdr:col>16</xdr:col>
      <xdr:colOff>476250</xdr:colOff>
      <xdr:row>19</xdr:row>
      <xdr:rowOff>104775</xdr:rowOff>
    </xdr:to>
    <xdr:pic>
      <xdr:nvPicPr>
        <xdr:cNvPr id="5227" name="Picture 15">
          <a:extLst>
            <a:ext uri="{FF2B5EF4-FFF2-40B4-BE49-F238E27FC236}">
              <a16:creationId xmlns:a16="http://schemas.microsoft.com/office/drawing/2014/main" id="{84422620-183C-CEAE-1540-60FECC781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2952750"/>
          <a:ext cx="428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15</xdr:row>
      <xdr:rowOff>152400</xdr:rowOff>
    </xdr:from>
    <xdr:to>
      <xdr:col>17</xdr:col>
      <xdr:colOff>466725</xdr:colOff>
      <xdr:row>19</xdr:row>
      <xdr:rowOff>104775</xdr:rowOff>
    </xdr:to>
    <xdr:pic>
      <xdr:nvPicPr>
        <xdr:cNvPr id="5228" name="Picture 16">
          <a:extLst>
            <a:ext uri="{FF2B5EF4-FFF2-40B4-BE49-F238E27FC236}">
              <a16:creationId xmlns:a16="http://schemas.microsoft.com/office/drawing/2014/main" id="{0792E4D5-289A-0C55-102E-12357506F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5550" y="2895600"/>
          <a:ext cx="428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</xdr:colOff>
      <xdr:row>16</xdr:row>
      <xdr:rowOff>66675</xdr:rowOff>
    </xdr:from>
    <xdr:to>
      <xdr:col>20</xdr:col>
      <xdr:colOff>447675</xdr:colOff>
      <xdr:row>19</xdr:row>
      <xdr:rowOff>123825</xdr:rowOff>
    </xdr:to>
    <xdr:pic>
      <xdr:nvPicPr>
        <xdr:cNvPr id="5229" name="Picture 17">
          <a:extLst>
            <a:ext uri="{FF2B5EF4-FFF2-40B4-BE49-F238E27FC236}">
              <a16:creationId xmlns:a16="http://schemas.microsoft.com/office/drawing/2014/main" id="{A21DC424-2F64-C956-1201-4C3EDAA3E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7725" y="2971800"/>
          <a:ext cx="400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66675</xdr:colOff>
      <xdr:row>16</xdr:row>
      <xdr:rowOff>9525</xdr:rowOff>
    </xdr:from>
    <xdr:to>
      <xdr:col>21</xdr:col>
      <xdr:colOff>447675</xdr:colOff>
      <xdr:row>19</xdr:row>
      <xdr:rowOff>123825</xdr:rowOff>
    </xdr:to>
    <xdr:pic>
      <xdr:nvPicPr>
        <xdr:cNvPr id="5230" name="Picture 18">
          <a:extLst>
            <a:ext uri="{FF2B5EF4-FFF2-40B4-BE49-F238E27FC236}">
              <a16:creationId xmlns:a16="http://schemas.microsoft.com/office/drawing/2014/main" id="{04438435-868F-A810-0EB5-8F393B13F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2075" y="2914650"/>
          <a:ext cx="381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38100</xdr:colOff>
      <xdr:row>16</xdr:row>
      <xdr:rowOff>66675</xdr:rowOff>
    </xdr:from>
    <xdr:to>
      <xdr:col>22</xdr:col>
      <xdr:colOff>466725</xdr:colOff>
      <xdr:row>19</xdr:row>
      <xdr:rowOff>123825</xdr:rowOff>
    </xdr:to>
    <xdr:pic>
      <xdr:nvPicPr>
        <xdr:cNvPr id="5231" name="Picture 19">
          <a:extLst>
            <a:ext uri="{FF2B5EF4-FFF2-40B4-BE49-F238E27FC236}">
              <a16:creationId xmlns:a16="http://schemas.microsoft.com/office/drawing/2014/main" id="{CCFDA83D-2444-0320-AE8E-3387C1D2E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2971800"/>
          <a:ext cx="428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38100</xdr:colOff>
      <xdr:row>16</xdr:row>
      <xdr:rowOff>9525</xdr:rowOff>
    </xdr:from>
    <xdr:to>
      <xdr:col>23</xdr:col>
      <xdr:colOff>466725</xdr:colOff>
      <xdr:row>19</xdr:row>
      <xdr:rowOff>123825</xdr:rowOff>
    </xdr:to>
    <xdr:pic>
      <xdr:nvPicPr>
        <xdr:cNvPr id="5232" name="Picture 20">
          <a:extLst>
            <a:ext uri="{FF2B5EF4-FFF2-40B4-BE49-F238E27FC236}">
              <a16:creationId xmlns:a16="http://schemas.microsoft.com/office/drawing/2014/main" id="{6AA00E00-3D70-A516-2BEC-EF097AC88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2914650"/>
          <a:ext cx="428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57150</xdr:colOff>
      <xdr:row>62</xdr:row>
      <xdr:rowOff>9525</xdr:rowOff>
    </xdr:from>
    <xdr:to>
      <xdr:col>20</xdr:col>
      <xdr:colOff>457200</xdr:colOff>
      <xdr:row>65</xdr:row>
      <xdr:rowOff>38100</xdr:rowOff>
    </xdr:to>
    <xdr:pic>
      <xdr:nvPicPr>
        <xdr:cNvPr id="5233" name="Picture 21">
          <a:extLst>
            <a:ext uri="{FF2B5EF4-FFF2-40B4-BE49-F238E27FC236}">
              <a16:creationId xmlns:a16="http://schemas.microsoft.com/office/drawing/2014/main" id="{A4BF47E2-F890-387A-EFF8-1572BDF72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0" y="10391775"/>
          <a:ext cx="400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57150</xdr:colOff>
      <xdr:row>61</xdr:row>
      <xdr:rowOff>123825</xdr:rowOff>
    </xdr:from>
    <xdr:to>
      <xdr:col>21</xdr:col>
      <xdr:colOff>438150</xdr:colOff>
      <xdr:row>65</xdr:row>
      <xdr:rowOff>47625</xdr:rowOff>
    </xdr:to>
    <xdr:pic>
      <xdr:nvPicPr>
        <xdr:cNvPr id="5234" name="Picture 22">
          <a:extLst>
            <a:ext uri="{FF2B5EF4-FFF2-40B4-BE49-F238E27FC236}">
              <a16:creationId xmlns:a16="http://schemas.microsoft.com/office/drawing/2014/main" id="{748D3D8D-8AE8-A81A-1D29-85115C378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10344150"/>
          <a:ext cx="381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47625</xdr:colOff>
      <xdr:row>62</xdr:row>
      <xdr:rowOff>9525</xdr:rowOff>
    </xdr:from>
    <xdr:to>
      <xdr:col>22</xdr:col>
      <xdr:colOff>476250</xdr:colOff>
      <xdr:row>65</xdr:row>
      <xdr:rowOff>38100</xdr:rowOff>
    </xdr:to>
    <xdr:pic>
      <xdr:nvPicPr>
        <xdr:cNvPr id="5235" name="Picture 23">
          <a:extLst>
            <a:ext uri="{FF2B5EF4-FFF2-40B4-BE49-F238E27FC236}">
              <a16:creationId xmlns:a16="http://schemas.microsoft.com/office/drawing/2014/main" id="{9DB27432-5EFA-D8E8-B95B-73D486469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8325" y="10391775"/>
          <a:ext cx="428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38100</xdr:colOff>
      <xdr:row>61</xdr:row>
      <xdr:rowOff>123825</xdr:rowOff>
    </xdr:from>
    <xdr:to>
      <xdr:col>23</xdr:col>
      <xdr:colOff>466725</xdr:colOff>
      <xdr:row>65</xdr:row>
      <xdr:rowOff>47625</xdr:rowOff>
    </xdr:to>
    <xdr:pic>
      <xdr:nvPicPr>
        <xdr:cNvPr id="5236" name="Picture 24">
          <a:extLst>
            <a:ext uri="{FF2B5EF4-FFF2-40B4-BE49-F238E27FC236}">
              <a16:creationId xmlns:a16="http://schemas.microsoft.com/office/drawing/2014/main" id="{31D47899-6B65-86A9-05CE-7CE78080F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10344150"/>
          <a:ext cx="428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85725</xdr:colOff>
      <xdr:row>37</xdr:row>
      <xdr:rowOff>47625</xdr:rowOff>
    </xdr:from>
    <xdr:to>
      <xdr:col>26</xdr:col>
      <xdr:colOff>466725</xdr:colOff>
      <xdr:row>40</xdr:row>
      <xdr:rowOff>76200</xdr:rowOff>
    </xdr:to>
    <xdr:pic>
      <xdr:nvPicPr>
        <xdr:cNvPr id="5237" name="Picture 25">
          <a:extLst>
            <a:ext uri="{FF2B5EF4-FFF2-40B4-BE49-F238E27FC236}">
              <a16:creationId xmlns:a16="http://schemas.microsoft.com/office/drawing/2014/main" id="{A1AAC65F-7186-F27A-DBF7-3A8F7AFDC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5800" y="6381750"/>
          <a:ext cx="381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85725</xdr:colOff>
      <xdr:row>37</xdr:row>
      <xdr:rowOff>0</xdr:rowOff>
    </xdr:from>
    <xdr:to>
      <xdr:col>27</xdr:col>
      <xdr:colOff>466725</xdr:colOff>
      <xdr:row>40</xdr:row>
      <xdr:rowOff>85725</xdr:rowOff>
    </xdr:to>
    <xdr:pic>
      <xdr:nvPicPr>
        <xdr:cNvPr id="5238" name="Picture 26">
          <a:extLst>
            <a:ext uri="{FF2B5EF4-FFF2-40B4-BE49-F238E27FC236}">
              <a16:creationId xmlns:a16="http://schemas.microsoft.com/office/drawing/2014/main" id="{9AEA1AD6-F716-EA88-5427-1F153C542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21100" y="6334125"/>
          <a:ext cx="381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104775</xdr:colOff>
      <xdr:row>37</xdr:row>
      <xdr:rowOff>66675</xdr:rowOff>
    </xdr:from>
    <xdr:to>
      <xdr:col>28</xdr:col>
      <xdr:colOff>485775</xdr:colOff>
      <xdr:row>40</xdr:row>
      <xdr:rowOff>95250</xdr:rowOff>
    </xdr:to>
    <xdr:pic>
      <xdr:nvPicPr>
        <xdr:cNvPr id="5239" name="Picture 27">
          <a:extLst>
            <a:ext uri="{FF2B5EF4-FFF2-40B4-BE49-F238E27FC236}">
              <a16:creationId xmlns:a16="http://schemas.microsoft.com/office/drawing/2014/main" id="{5C0F4EF5-4F36-6794-8C81-D3C99F641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5450" y="6400800"/>
          <a:ext cx="381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104775</xdr:colOff>
      <xdr:row>37</xdr:row>
      <xdr:rowOff>9525</xdr:rowOff>
    </xdr:from>
    <xdr:to>
      <xdr:col>29</xdr:col>
      <xdr:colOff>476250</xdr:colOff>
      <xdr:row>40</xdr:row>
      <xdr:rowOff>95250</xdr:rowOff>
    </xdr:to>
    <xdr:pic>
      <xdr:nvPicPr>
        <xdr:cNvPr id="5240" name="Picture 28">
          <a:extLst>
            <a:ext uri="{FF2B5EF4-FFF2-40B4-BE49-F238E27FC236}">
              <a16:creationId xmlns:a16="http://schemas.microsoft.com/office/drawing/2014/main" id="{C6176915-C611-29C0-0166-7194D7EE9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0" y="6343650"/>
          <a:ext cx="371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85725</xdr:colOff>
      <xdr:row>49</xdr:row>
      <xdr:rowOff>38100</xdr:rowOff>
    </xdr:from>
    <xdr:to>
      <xdr:col>26</xdr:col>
      <xdr:colOff>466725</xdr:colOff>
      <xdr:row>52</xdr:row>
      <xdr:rowOff>66675</xdr:rowOff>
    </xdr:to>
    <xdr:pic>
      <xdr:nvPicPr>
        <xdr:cNvPr id="5241" name="Picture 29">
          <a:extLst>
            <a:ext uri="{FF2B5EF4-FFF2-40B4-BE49-F238E27FC236}">
              <a16:creationId xmlns:a16="http://schemas.microsoft.com/office/drawing/2014/main" id="{63ABEAC5-1C3C-A523-3642-914DFAE17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5800" y="8315325"/>
          <a:ext cx="381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85725</xdr:colOff>
      <xdr:row>48</xdr:row>
      <xdr:rowOff>133350</xdr:rowOff>
    </xdr:from>
    <xdr:to>
      <xdr:col>27</xdr:col>
      <xdr:colOff>466725</xdr:colOff>
      <xdr:row>52</xdr:row>
      <xdr:rowOff>57150</xdr:rowOff>
    </xdr:to>
    <xdr:pic>
      <xdr:nvPicPr>
        <xdr:cNvPr id="5242" name="Picture 30">
          <a:extLst>
            <a:ext uri="{FF2B5EF4-FFF2-40B4-BE49-F238E27FC236}">
              <a16:creationId xmlns:a16="http://schemas.microsoft.com/office/drawing/2014/main" id="{F5F85709-7F0D-D84F-4A1B-77DBC84DB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21100" y="8248650"/>
          <a:ext cx="381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104775</xdr:colOff>
      <xdr:row>49</xdr:row>
      <xdr:rowOff>38100</xdr:rowOff>
    </xdr:from>
    <xdr:to>
      <xdr:col>28</xdr:col>
      <xdr:colOff>485775</xdr:colOff>
      <xdr:row>52</xdr:row>
      <xdr:rowOff>66675</xdr:rowOff>
    </xdr:to>
    <xdr:pic>
      <xdr:nvPicPr>
        <xdr:cNvPr id="5243" name="Picture 31">
          <a:extLst>
            <a:ext uri="{FF2B5EF4-FFF2-40B4-BE49-F238E27FC236}">
              <a16:creationId xmlns:a16="http://schemas.microsoft.com/office/drawing/2014/main" id="{043BB028-7291-974A-E62F-D51038676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5450" y="8315325"/>
          <a:ext cx="381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104775</xdr:colOff>
      <xdr:row>48</xdr:row>
      <xdr:rowOff>133350</xdr:rowOff>
    </xdr:from>
    <xdr:to>
      <xdr:col>29</xdr:col>
      <xdr:colOff>476250</xdr:colOff>
      <xdr:row>52</xdr:row>
      <xdr:rowOff>57150</xdr:rowOff>
    </xdr:to>
    <xdr:pic>
      <xdr:nvPicPr>
        <xdr:cNvPr id="5244" name="Picture 32">
          <a:extLst>
            <a:ext uri="{FF2B5EF4-FFF2-40B4-BE49-F238E27FC236}">
              <a16:creationId xmlns:a16="http://schemas.microsoft.com/office/drawing/2014/main" id="{A2EA34BB-2012-2B47-0F1C-4AE61816F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0" y="8248650"/>
          <a:ext cx="371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66675</xdr:colOff>
      <xdr:row>16</xdr:row>
      <xdr:rowOff>47625</xdr:rowOff>
    </xdr:from>
    <xdr:to>
      <xdr:col>26</xdr:col>
      <xdr:colOff>447675</xdr:colOff>
      <xdr:row>19</xdr:row>
      <xdr:rowOff>104775</xdr:rowOff>
    </xdr:to>
    <xdr:pic>
      <xdr:nvPicPr>
        <xdr:cNvPr id="5245" name="Picture 33">
          <a:extLst>
            <a:ext uri="{FF2B5EF4-FFF2-40B4-BE49-F238E27FC236}">
              <a16:creationId xmlns:a16="http://schemas.microsoft.com/office/drawing/2014/main" id="{0F72BE44-D953-9B89-8CB5-2C80FF38D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952750"/>
          <a:ext cx="381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66675</xdr:colOff>
      <xdr:row>16</xdr:row>
      <xdr:rowOff>0</xdr:rowOff>
    </xdr:from>
    <xdr:to>
      <xdr:col>27</xdr:col>
      <xdr:colOff>447675</xdr:colOff>
      <xdr:row>19</xdr:row>
      <xdr:rowOff>114300</xdr:rowOff>
    </xdr:to>
    <xdr:pic>
      <xdr:nvPicPr>
        <xdr:cNvPr id="5246" name="Picture 34">
          <a:extLst>
            <a:ext uri="{FF2B5EF4-FFF2-40B4-BE49-F238E27FC236}">
              <a16:creationId xmlns:a16="http://schemas.microsoft.com/office/drawing/2014/main" id="{5A646126-0062-53E1-E2DE-21334FAE6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2905125"/>
          <a:ext cx="381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85725</xdr:colOff>
      <xdr:row>16</xdr:row>
      <xdr:rowOff>57150</xdr:rowOff>
    </xdr:from>
    <xdr:to>
      <xdr:col>28</xdr:col>
      <xdr:colOff>466725</xdr:colOff>
      <xdr:row>19</xdr:row>
      <xdr:rowOff>114300</xdr:rowOff>
    </xdr:to>
    <xdr:pic>
      <xdr:nvPicPr>
        <xdr:cNvPr id="5247" name="Picture 35">
          <a:extLst>
            <a:ext uri="{FF2B5EF4-FFF2-40B4-BE49-F238E27FC236}">
              <a16:creationId xmlns:a16="http://schemas.microsoft.com/office/drawing/2014/main" id="{B48C1456-2212-9BFA-FD81-8B2DF5AEF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0" y="2962275"/>
          <a:ext cx="381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66675</xdr:colOff>
      <xdr:row>16</xdr:row>
      <xdr:rowOff>0</xdr:rowOff>
    </xdr:from>
    <xdr:to>
      <xdr:col>29</xdr:col>
      <xdr:colOff>438150</xdr:colOff>
      <xdr:row>19</xdr:row>
      <xdr:rowOff>114300</xdr:rowOff>
    </xdr:to>
    <xdr:pic>
      <xdr:nvPicPr>
        <xdr:cNvPr id="5248" name="Picture 36">
          <a:extLst>
            <a:ext uri="{FF2B5EF4-FFF2-40B4-BE49-F238E27FC236}">
              <a16:creationId xmlns:a16="http://schemas.microsoft.com/office/drawing/2014/main" id="{E008CAB5-B3C7-A140-94DD-B3C81A1CF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2650" y="2905125"/>
          <a:ext cx="371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47625</xdr:colOff>
      <xdr:row>16</xdr:row>
      <xdr:rowOff>85725</xdr:rowOff>
    </xdr:from>
    <xdr:to>
      <xdr:col>32</xdr:col>
      <xdr:colOff>447675</xdr:colOff>
      <xdr:row>19</xdr:row>
      <xdr:rowOff>142875</xdr:rowOff>
    </xdr:to>
    <xdr:pic>
      <xdr:nvPicPr>
        <xdr:cNvPr id="5249" name="Picture 37">
          <a:extLst>
            <a:ext uri="{FF2B5EF4-FFF2-40B4-BE49-F238E27FC236}">
              <a16:creationId xmlns:a16="http://schemas.microsoft.com/office/drawing/2014/main" id="{A70A9C96-4D9A-B68A-6D3B-AB53DC751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2990850"/>
          <a:ext cx="400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66675</xdr:colOff>
      <xdr:row>16</xdr:row>
      <xdr:rowOff>28575</xdr:rowOff>
    </xdr:from>
    <xdr:to>
      <xdr:col>33</xdr:col>
      <xdr:colOff>447675</xdr:colOff>
      <xdr:row>19</xdr:row>
      <xdr:rowOff>142875</xdr:rowOff>
    </xdr:to>
    <xdr:pic>
      <xdr:nvPicPr>
        <xdr:cNvPr id="5250" name="Picture 38">
          <a:extLst>
            <a:ext uri="{FF2B5EF4-FFF2-40B4-BE49-F238E27FC236}">
              <a16:creationId xmlns:a16="http://schemas.microsoft.com/office/drawing/2014/main" id="{7FA706F8-DC11-AD09-5A65-E489C06B0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93075" y="2933700"/>
          <a:ext cx="381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38100</xdr:colOff>
      <xdr:row>16</xdr:row>
      <xdr:rowOff>76200</xdr:rowOff>
    </xdr:from>
    <xdr:to>
      <xdr:col>34</xdr:col>
      <xdr:colOff>466725</xdr:colOff>
      <xdr:row>19</xdr:row>
      <xdr:rowOff>133350</xdr:rowOff>
    </xdr:to>
    <xdr:pic>
      <xdr:nvPicPr>
        <xdr:cNvPr id="5251" name="Picture 39">
          <a:extLst>
            <a:ext uri="{FF2B5EF4-FFF2-40B4-BE49-F238E27FC236}">
              <a16:creationId xmlns:a16="http://schemas.microsoft.com/office/drawing/2014/main" id="{2B224864-E395-AF27-C102-5F4ED9525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9800" y="2981325"/>
          <a:ext cx="428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35</xdr:col>
      <xdr:colOff>47625</xdr:colOff>
      <xdr:row>16</xdr:row>
      <xdr:rowOff>19050</xdr:rowOff>
    </xdr:from>
    <xdr:to>
      <xdr:col>35</xdr:col>
      <xdr:colOff>476250</xdr:colOff>
      <xdr:row>19</xdr:row>
      <xdr:rowOff>133350</xdr:rowOff>
    </xdr:to>
    <xdr:pic>
      <xdr:nvPicPr>
        <xdr:cNvPr id="5252" name="Picture 40">
          <a:extLst>
            <a:ext uri="{FF2B5EF4-FFF2-40B4-BE49-F238E27FC236}">
              <a16:creationId xmlns:a16="http://schemas.microsoft.com/office/drawing/2014/main" id="{07C7AE02-1372-78D5-E414-B9CA3A68D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64625" y="2924175"/>
          <a:ext cx="428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85725</xdr:colOff>
      <xdr:row>39</xdr:row>
      <xdr:rowOff>85725</xdr:rowOff>
    </xdr:from>
    <xdr:to>
      <xdr:col>39</xdr:col>
      <xdr:colOff>485775</xdr:colOff>
      <xdr:row>42</xdr:row>
      <xdr:rowOff>114300</xdr:rowOff>
    </xdr:to>
    <xdr:pic>
      <xdr:nvPicPr>
        <xdr:cNvPr id="5253" name="Picture 41">
          <a:extLst>
            <a:ext uri="{FF2B5EF4-FFF2-40B4-BE49-F238E27FC236}">
              <a16:creationId xmlns:a16="http://schemas.microsoft.com/office/drawing/2014/main" id="{A13FEF7E-0E0A-6636-8ECF-B1AF13A85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26975" y="6743700"/>
          <a:ext cx="400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85725</xdr:colOff>
      <xdr:row>39</xdr:row>
      <xdr:rowOff>38100</xdr:rowOff>
    </xdr:from>
    <xdr:to>
      <xdr:col>40</xdr:col>
      <xdr:colOff>466725</xdr:colOff>
      <xdr:row>42</xdr:row>
      <xdr:rowOff>123825</xdr:rowOff>
    </xdr:to>
    <xdr:pic>
      <xdr:nvPicPr>
        <xdr:cNvPr id="5254" name="Picture 42">
          <a:extLst>
            <a:ext uri="{FF2B5EF4-FFF2-40B4-BE49-F238E27FC236}">
              <a16:creationId xmlns:a16="http://schemas.microsoft.com/office/drawing/2014/main" id="{C0F0033B-64F7-6B19-79A9-C11F06129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22275" y="6696075"/>
          <a:ext cx="381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41</xdr:col>
      <xdr:colOff>76200</xdr:colOff>
      <xdr:row>39</xdr:row>
      <xdr:rowOff>85725</xdr:rowOff>
    </xdr:from>
    <xdr:to>
      <xdr:col>42</xdr:col>
      <xdr:colOff>9525</xdr:colOff>
      <xdr:row>42</xdr:row>
      <xdr:rowOff>114300</xdr:rowOff>
    </xdr:to>
    <xdr:pic>
      <xdr:nvPicPr>
        <xdr:cNvPr id="5255" name="Picture 43">
          <a:extLst>
            <a:ext uri="{FF2B5EF4-FFF2-40B4-BE49-F238E27FC236}">
              <a16:creationId xmlns:a16="http://schemas.microsoft.com/office/drawing/2014/main" id="{3FF1A5D9-2316-7FA2-9C5A-D9846B5CA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08050" y="6743700"/>
          <a:ext cx="428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76200</xdr:colOff>
      <xdr:row>39</xdr:row>
      <xdr:rowOff>38100</xdr:rowOff>
    </xdr:from>
    <xdr:to>
      <xdr:col>43</xdr:col>
      <xdr:colOff>9525</xdr:colOff>
      <xdr:row>42</xdr:row>
      <xdr:rowOff>123825</xdr:rowOff>
    </xdr:to>
    <xdr:pic>
      <xdr:nvPicPr>
        <xdr:cNvPr id="5256" name="Picture 44">
          <a:extLst>
            <a:ext uri="{FF2B5EF4-FFF2-40B4-BE49-F238E27FC236}">
              <a16:creationId xmlns:a16="http://schemas.microsoft.com/office/drawing/2014/main" id="{0BCD6C6A-5224-05E0-8C0D-C17D36B8D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0" y="6696075"/>
          <a:ext cx="428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47625</xdr:colOff>
      <xdr:row>78</xdr:row>
      <xdr:rowOff>0</xdr:rowOff>
    </xdr:from>
    <xdr:to>
      <xdr:col>39</xdr:col>
      <xdr:colOff>447675</xdr:colOff>
      <xdr:row>81</xdr:row>
      <xdr:rowOff>28575</xdr:rowOff>
    </xdr:to>
    <xdr:pic>
      <xdr:nvPicPr>
        <xdr:cNvPr id="5257" name="Picture 45">
          <a:extLst>
            <a:ext uri="{FF2B5EF4-FFF2-40B4-BE49-F238E27FC236}">
              <a16:creationId xmlns:a16="http://schemas.microsoft.com/office/drawing/2014/main" id="{DFDC6E5F-066C-79AE-314D-D69E417A0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88875" y="12973050"/>
          <a:ext cx="400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47625</xdr:colOff>
      <xdr:row>77</xdr:row>
      <xdr:rowOff>104775</xdr:rowOff>
    </xdr:from>
    <xdr:to>
      <xdr:col>40</xdr:col>
      <xdr:colOff>428625</xdr:colOff>
      <xdr:row>81</xdr:row>
      <xdr:rowOff>28575</xdr:rowOff>
    </xdr:to>
    <xdr:pic>
      <xdr:nvPicPr>
        <xdr:cNvPr id="5258" name="Picture 46">
          <a:extLst>
            <a:ext uri="{FF2B5EF4-FFF2-40B4-BE49-F238E27FC236}">
              <a16:creationId xmlns:a16="http://schemas.microsoft.com/office/drawing/2014/main" id="{436433A3-BC78-65F7-7BAD-15686A89F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4175" y="12915900"/>
          <a:ext cx="381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41</xdr:col>
      <xdr:colOff>38100</xdr:colOff>
      <xdr:row>78</xdr:row>
      <xdr:rowOff>0</xdr:rowOff>
    </xdr:from>
    <xdr:to>
      <xdr:col>41</xdr:col>
      <xdr:colOff>466725</xdr:colOff>
      <xdr:row>81</xdr:row>
      <xdr:rowOff>28575</xdr:rowOff>
    </xdr:to>
    <xdr:pic>
      <xdr:nvPicPr>
        <xdr:cNvPr id="5259" name="Picture 47">
          <a:extLst>
            <a:ext uri="{FF2B5EF4-FFF2-40B4-BE49-F238E27FC236}">
              <a16:creationId xmlns:a16="http://schemas.microsoft.com/office/drawing/2014/main" id="{63F52C99-7761-C259-2FF0-9036380EA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69950" y="12973050"/>
          <a:ext cx="428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38100</xdr:colOff>
      <xdr:row>77</xdr:row>
      <xdr:rowOff>104775</xdr:rowOff>
    </xdr:from>
    <xdr:to>
      <xdr:col>42</xdr:col>
      <xdr:colOff>466725</xdr:colOff>
      <xdr:row>81</xdr:row>
      <xdr:rowOff>28575</xdr:rowOff>
    </xdr:to>
    <xdr:pic>
      <xdr:nvPicPr>
        <xdr:cNvPr id="5260" name="Picture 48">
          <a:extLst>
            <a:ext uri="{FF2B5EF4-FFF2-40B4-BE49-F238E27FC236}">
              <a16:creationId xmlns:a16="http://schemas.microsoft.com/office/drawing/2014/main" id="{A3ECE127-17BE-3829-BAEA-746E310ED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0" y="12915900"/>
          <a:ext cx="428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45</xdr:col>
      <xdr:colOff>57150</xdr:colOff>
      <xdr:row>16</xdr:row>
      <xdr:rowOff>66675</xdr:rowOff>
    </xdr:from>
    <xdr:to>
      <xdr:col>45</xdr:col>
      <xdr:colOff>438150</xdr:colOff>
      <xdr:row>19</xdr:row>
      <xdr:rowOff>123825</xdr:rowOff>
    </xdr:to>
    <xdr:pic>
      <xdr:nvPicPr>
        <xdr:cNvPr id="5261" name="Picture 49">
          <a:extLst>
            <a:ext uri="{FF2B5EF4-FFF2-40B4-BE49-F238E27FC236}">
              <a16:creationId xmlns:a16="http://schemas.microsoft.com/office/drawing/2014/main" id="{CECB5F3F-B9B4-CFD5-AB7F-11181C1E6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18025" y="2971800"/>
          <a:ext cx="381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76200</xdr:colOff>
      <xdr:row>16</xdr:row>
      <xdr:rowOff>9525</xdr:rowOff>
    </xdr:from>
    <xdr:to>
      <xdr:col>46</xdr:col>
      <xdr:colOff>457200</xdr:colOff>
      <xdr:row>19</xdr:row>
      <xdr:rowOff>123825</xdr:rowOff>
    </xdr:to>
    <xdr:pic>
      <xdr:nvPicPr>
        <xdr:cNvPr id="5262" name="Picture 50">
          <a:extLst>
            <a:ext uri="{FF2B5EF4-FFF2-40B4-BE49-F238E27FC236}">
              <a16:creationId xmlns:a16="http://schemas.microsoft.com/office/drawing/2014/main" id="{7514560C-45AE-1582-6F12-9A287AC64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32375" y="2914650"/>
          <a:ext cx="381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47</xdr:col>
      <xdr:colOff>76200</xdr:colOff>
      <xdr:row>16</xdr:row>
      <xdr:rowOff>66675</xdr:rowOff>
    </xdr:from>
    <xdr:to>
      <xdr:col>47</xdr:col>
      <xdr:colOff>457200</xdr:colOff>
      <xdr:row>19</xdr:row>
      <xdr:rowOff>123825</xdr:rowOff>
    </xdr:to>
    <xdr:pic>
      <xdr:nvPicPr>
        <xdr:cNvPr id="5263" name="Picture 51">
          <a:extLst>
            <a:ext uri="{FF2B5EF4-FFF2-40B4-BE49-F238E27FC236}">
              <a16:creationId xmlns:a16="http://schemas.microsoft.com/office/drawing/2014/main" id="{862BF34C-5798-DB7D-B306-4B514C3B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7675" y="2971800"/>
          <a:ext cx="381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76200</xdr:colOff>
      <xdr:row>16</xdr:row>
      <xdr:rowOff>9525</xdr:rowOff>
    </xdr:from>
    <xdr:to>
      <xdr:col>48</xdr:col>
      <xdr:colOff>447675</xdr:colOff>
      <xdr:row>19</xdr:row>
      <xdr:rowOff>123825</xdr:rowOff>
    </xdr:to>
    <xdr:pic>
      <xdr:nvPicPr>
        <xdr:cNvPr id="5264" name="Picture 52">
          <a:extLst>
            <a:ext uri="{FF2B5EF4-FFF2-40B4-BE49-F238E27FC236}">
              <a16:creationId xmlns:a16="http://schemas.microsoft.com/office/drawing/2014/main" id="{1A442050-EF68-9862-EC0D-9C5960609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22975" y="2914650"/>
          <a:ext cx="371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45</xdr:col>
      <xdr:colOff>66675</xdr:colOff>
      <xdr:row>40</xdr:row>
      <xdr:rowOff>47625</xdr:rowOff>
    </xdr:from>
    <xdr:to>
      <xdr:col>45</xdr:col>
      <xdr:colOff>447675</xdr:colOff>
      <xdr:row>43</xdr:row>
      <xdr:rowOff>76200</xdr:rowOff>
    </xdr:to>
    <xdr:pic>
      <xdr:nvPicPr>
        <xdr:cNvPr id="5265" name="Picture 53">
          <a:extLst>
            <a:ext uri="{FF2B5EF4-FFF2-40B4-BE49-F238E27FC236}">
              <a16:creationId xmlns:a16="http://schemas.microsoft.com/office/drawing/2014/main" id="{F94FE649-C71D-FB37-812E-8C3CFA7E2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27550" y="6867525"/>
          <a:ext cx="381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76200</xdr:colOff>
      <xdr:row>39</xdr:row>
      <xdr:rowOff>142875</xdr:rowOff>
    </xdr:from>
    <xdr:to>
      <xdr:col>46</xdr:col>
      <xdr:colOff>457200</xdr:colOff>
      <xdr:row>43</xdr:row>
      <xdr:rowOff>66675</xdr:rowOff>
    </xdr:to>
    <xdr:pic>
      <xdr:nvPicPr>
        <xdr:cNvPr id="5266" name="Picture 54">
          <a:extLst>
            <a:ext uri="{FF2B5EF4-FFF2-40B4-BE49-F238E27FC236}">
              <a16:creationId xmlns:a16="http://schemas.microsoft.com/office/drawing/2014/main" id="{4B2EBBDF-93FC-968B-0F1D-5CFAE8FDD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32375" y="6800850"/>
          <a:ext cx="381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47</xdr:col>
      <xdr:colOff>85725</xdr:colOff>
      <xdr:row>40</xdr:row>
      <xdr:rowOff>66675</xdr:rowOff>
    </xdr:from>
    <xdr:to>
      <xdr:col>47</xdr:col>
      <xdr:colOff>466725</xdr:colOff>
      <xdr:row>43</xdr:row>
      <xdr:rowOff>95250</xdr:rowOff>
    </xdr:to>
    <xdr:pic>
      <xdr:nvPicPr>
        <xdr:cNvPr id="5267" name="Picture 55">
          <a:extLst>
            <a:ext uri="{FF2B5EF4-FFF2-40B4-BE49-F238E27FC236}">
              <a16:creationId xmlns:a16="http://schemas.microsoft.com/office/drawing/2014/main" id="{766B412D-EAF5-788D-5ADD-8BFBD1E73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37200" y="6886575"/>
          <a:ext cx="381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104775</xdr:colOff>
      <xdr:row>39</xdr:row>
      <xdr:rowOff>142875</xdr:rowOff>
    </xdr:from>
    <xdr:to>
      <xdr:col>48</xdr:col>
      <xdr:colOff>476250</xdr:colOff>
      <xdr:row>43</xdr:row>
      <xdr:rowOff>66675</xdr:rowOff>
    </xdr:to>
    <xdr:pic>
      <xdr:nvPicPr>
        <xdr:cNvPr id="5268" name="Picture 56">
          <a:extLst>
            <a:ext uri="{FF2B5EF4-FFF2-40B4-BE49-F238E27FC236}">
              <a16:creationId xmlns:a16="http://schemas.microsoft.com/office/drawing/2014/main" id="{44B64D6C-B9A7-8CCE-1B8C-8D8EF2EC6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51550" y="6800850"/>
          <a:ext cx="371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51</xdr:col>
      <xdr:colOff>57150</xdr:colOff>
      <xdr:row>16</xdr:row>
      <xdr:rowOff>76200</xdr:rowOff>
    </xdr:from>
    <xdr:to>
      <xdr:col>51</xdr:col>
      <xdr:colOff>457200</xdr:colOff>
      <xdr:row>19</xdr:row>
      <xdr:rowOff>133350</xdr:rowOff>
    </xdr:to>
    <xdr:pic>
      <xdr:nvPicPr>
        <xdr:cNvPr id="5269" name="Picture 57">
          <a:extLst>
            <a:ext uri="{FF2B5EF4-FFF2-40B4-BE49-F238E27FC236}">
              <a16:creationId xmlns:a16="http://schemas.microsoft.com/office/drawing/2014/main" id="{C09DBC83-4020-9D69-A089-1C8AD602E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18550" y="2981325"/>
          <a:ext cx="400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52</xdr:col>
      <xdr:colOff>76200</xdr:colOff>
      <xdr:row>16</xdr:row>
      <xdr:rowOff>28575</xdr:rowOff>
    </xdr:from>
    <xdr:to>
      <xdr:col>52</xdr:col>
      <xdr:colOff>457200</xdr:colOff>
      <xdr:row>19</xdr:row>
      <xdr:rowOff>142875</xdr:rowOff>
    </xdr:to>
    <xdr:pic>
      <xdr:nvPicPr>
        <xdr:cNvPr id="5270" name="Picture 58">
          <a:extLst>
            <a:ext uri="{FF2B5EF4-FFF2-40B4-BE49-F238E27FC236}">
              <a16:creationId xmlns:a16="http://schemas.microsoft.com/office/drawing/2014/main" id="{F9E0AADB-72DE-E7FF-712A-613F5F279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2900" y="2933700"/>
          <a:ext cx="381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53</xdr:col>
      <xdr:colOff>38100</xdr:colOff>
      <xdr:row>16</xdr:row>
      <xdr:rowOff>76200</xdr:rowOff>
    </xdr:from>
    <xdr:to>
      <xdr:col>53</xdr:col>
      <xdr:colOff>466725</xdr:colOff>
      <xdr:row>19</xdr:row>
      <xdr:rowOff>133350</xdr:rowOff>
    </xdr:to>
    <xdr:pic>
      <xdr:nvPicPr>
        <xdr:cNvPr id="5271" name="Picture 59">
          <a:extLst>
            <a:ext uri="{FF2B5EF4-FFF2-40B4-BE49-F238E27FC236}">
              <a16:creationId xmlns:a16="http://schemas.microsoft.com/office/drawing/2014/main" id="{597CA212-F0AC-AAFE-5191-58417607D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90100" y="2981325"/>
          <a:ext cx="428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54</xdr:col>
      <xdr:colOff>38100</xdr:colOff>
      <xdr:row>16</xdr:row>
      <xdr:rowOff>19050</xdr:rowOff>
    </xdr:from>
    <xdr:to>
      <xdr:col>54</xdr:col>
      <xdr:colOff>466725</xdr:colOff>
      <xdr:row>19</xdr:row>
      <xdr:rowOff>133350</xdr:rowOff>
    </xdr:to>
    <xdr:pic>
      <xdr:nvPicPr>
        <xdr:cNvPr id="5272" name="Picture 60">
          <a:extLst>
            <a:ext uri="{FF2B5EF4-FFF2-40B4-BE49-F238E27FC236}">
              <a16:creationId xmlns:a16="http://schemas.microsoft.com/office/drawing/2014/main" id="{A8C988D4-3362-7C9B-FEA4-5395179C7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0" y="2924175"/>
          <a:ext cx="428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57</xdr:col>
      <xdr:colOff>57150</xdr:colOff>
      <xdr:row>16</xdr:row>
      <xdr:rowOff>76200</xdr:rowOff>
    </xdr:from>
    <xdr:to>
      <xdr:col>57</xdr:col>
      <xdr:colOff>457200</xdr:colOff>
      <xdr:row>19</xdr:row>
      <xdr:rowOff>133350</xdr:rowOff>
    </xdr:to>
    <xdr:pic>
      <xdr:nvPicPr>
        <xdr:cNvPr id="5273" name="Picture 61">
          <a:extLst>
            <a:ext uri="{FF2B5EF4-FFF2-40B4-BE49-F238E27FC236}">
              <a16:creationId xmlns:a16="http://schemas.microsoft.com/office/drawing/2014/main" id="{1FD434CB-D159-A399-B59D-FB0F0BDA3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0" y="2981325"/>
          <a:ext cx="400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58</xdr:col>
      <xdr:colOff>57150</xdr:colOff>
      <xdr:row>16</xdr:row>
      <xdr:rowOff>28575</xdr:rowOff>
    </xdr:from>
    <xdr:to>
      <xdr:col>58</xdr:col>
      <xdr:colOff>438150</xdr:colOff>
      <xdr:row>19</xdr:row>
      <xdr:rowOff>142875</xdr:rowOff>
    </xdr:to>
    <xdr:pic>
      <xdr:nvPicPr>
        <xdr:cNvPr id="5274" name="Picture 62">
          <a:extLst>
            <a:ext uri="{FF2B5EF4-FFF2-40B4-BE49-F238E27FC236}">
              <a16:creationId xmlns:a16="http://schemas.microsoft.com/office/drawing/2014/main" id="{C578A05C-04AB-91C8-A843-9CD030FA5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66800" y="2933700"/>
          <a:ext cx="381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59</xdr:col>
      <xdr:colOff>38100</xdr:colOff>
      <xdr:row>16</xdr:row>
      <xdr:rowOff>76200</xdr:rowOff>
    </xdr:from>
    <xdr:to>
      <xdr:col>59</xdr:col>
      <xdr:colOff>466725</xdr:colOff>
      <xdr:row>19</xdr:row>
      <xdr:rowOff>133350</xdr:rowOff>
    </xdr:to>
    <xdr:pic>
      <xdr:nvPicPr>
        <xdr:cNvPr id="5275" name="Picture 63">
          <a:extLst>
            <a:ext uri="{FF2B5EF4-FFF2-40B4-BE49-F238E27FC236}">
              <a16:creationId xmlns:a16="http://schemas.microsoft.com/office/drawing/2014/main" id="{F7A23DE5-9F4C-8D41-3BB3-8BB92D9B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3050" y="2981325"/>
          <a:ext cx="428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60</xdr:col>
      <xdr:colOff>38100</xdr:colOff>
      <xdr:row>16</xdr:row>
      <xdr:rowOff>28575</xdr:rowOff>
    </xdr:from>
    <xdr:to>
      <xdr:col>60</xdr:col>
      <xdr:colOff>466725</xdr:colOff>
      <xdr:row>19</xdr:row>
      <xdr:rowOff>142875</xdr:rowOff>
    </xdr:to>
    <xdr:pic>
      <xdr:nvPicPr>
        <xdr:cNvPr id="5276" name="Picture 64">
          <a:extLst>
            <a:ext uri="{FF2B5EF4-FFF2-40B4-BE49-F238E27FC236}">
              <a16:creationId xmlns:a16="http://schemas.microsoft.com/office/drawing/2014/main" id="{69E6D456-D921-B7D7-8CB4-34D1317E2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8350" y="2933700"/>
          <a:ext cx="428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63</xdr:col>
      <xdr:colOff>47625</xdr:colOff>
      <xdr:row>16</xdr:row>
      <xdr:rowOff>66675</xdr:rowOff>
    </xdr:from>
    <xdr:to>
      <xdr:col>63</xdr:col>
      <xdr:colOff>447675</xdr:colOff>
      <xdr:row>19</xdr:row>
      <xdr:rowOff>123825</xdr:rowOff>
    </xdr:to>
    <xdr:pic>
      <xdr:nvPicPr>
        <xdr:cNvPr id="5277" name="Picture 65">
          <a:extLst>
            <a:ext uri="{FF2B5EF4-FFF2-40B4-BE49-F238E27FC236}">
              <a16:creationId xmlns:a16="http://schemas.microsoft.com/office/drawing/2014/main" id="{893E5B2D-CE19-B4BF-C5C3-6D8CD0C8E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0" y="2971800"/>
          <a:ext cx="400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64</xdr:col>
      <xdr:colOff>57150</xdr:colOff>
      <xdr:row>16</xdr:row>
      <xdr:rowOff>9525</xdr:rowOff>
    </xdr:from>
    <xdr:to>
      <xdr:col>64</xdr:col>
      <xdr:colOff>438150</xdr:colOff>
      <xdr:row>19</xdr:row>
      <xdr:rowOff>123825</xdr:rowOff>
    </xdr:to>
    <xdr:pic>
      <xdr:nvPicPr>
        <xdr:cNvPr id="5278" name="Picture 66">
          <a:extLst>
            <a:ext uri="{FF2B5EF4-FFF2-40B4-BE49-F238E27FC236}">
              <a16:creationId xmlns:a16="http://schemas.microsoft.com/office/drawing/2014/main" id="{E9220600-D9A7-9660-720E-2648CED79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57825" y="2914650"/>
          <a:ext cx="381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65</xdr:col>
      <xdr:colOff>47625</xdr:colOff>
      <xdr:row>16</xdr:row>
      <xdr:rowOff>66675</xdr:rowOff>
    </xdr:from>
    <xdr:to>
      <xdr:col>65</xdr:col>
      <xdr:colOff>476250</xdr:colOff>
      <xdr:row>19</xdr:row>
      <xdr:rowOff>123825</xdr:rowOff>
    </xdr:to>
    <xdr:pic>
      <xdr:nvPicPr>
        <xdr:cNvPr id="5279" name="Picture 67">
          <a:extLst>
            <a:ext uri="{FF2B5EF4-FFF2-40B4-BE49-F238E27FC236}">
              <a16:creationId xmlns:a16="http://schemas.microsoft.com/office/drawing/2014/main" id="{E07A8F4E-2452-DCAC-7470-8FAF9D2F8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00" y="2971800"/>
          <a:ext cx="428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66</xdr:col>
      <xdr:colOff>38100</xdr:colOff>
      <xdr:row>16</xdr:row>
      <xdr:rowOff>9525</xdr:rowOff>
    </xdr:from>
    <xdr:to>
      <xdr:col>66</xdr:col>
      <xdr:colOff>466725</xdr:colOff>
      <xdr:row>19</xdr:row>
      <xdr:rowOff>123825</xdr:rowOff>
    </xdr:to>
    <xdr:pic>
      <xdr:nvPicPr>
        <xdr:cNvPr id="5280" name="Picture 68">
          <a:extLst>
            <a:ext uri="{FF2B5EF4-FFF2-40B4-BE49-F238E27FC236}">
              <a16:creationId xmlns:a16="http://schemas.microsoft.com/office/drawing/2014/main" id="{B0D02603-FEC8-DADF-990C-E48BB52AD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29375" y="2914650"/>
          <a:ext cx="428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69</xdr:col>
      <xdr:colOff>104775</xdr:colOff>
      <xdr:row>52</xdr:row>
      <xdr:rowOff>38100</xdr:rowOff>
    </xdr:from>
    <xdr:to>
      <xdr:col>70</xdr:col>
      <xdr:colOff>9525</xdr:colOff>
      <xdr:row>55</xdr:row>
      <xdr:rowOff>66675</xdr:rowOff>
    </xdr:to>
    <xdr:pic>
      <xdr:nvPicPr>
        <xdr:cNvPr id="5281" name="Picture 69">
          <a:extLst>
            <a:ext uri="{FF2B5EF4-FFF2-40B4-BE49-F238E27FC236}">
              <a16:creationId xmlns:a16="http://schemas.microsoft.com/office/drawing/2014/main" id="{BDF068FD-0478-A098-A976-353417658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77300" y="8801100"/>
          <a:ext cx="400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70</xdr:col>
      <xdr:colOff>95250</xdr:colOff>
      <xdr:row>52</xdr:row>
      <xdr:rowOff>9525</xdr:rowOff>
    </xdr:from>
    <xdr:to>
      <xdr:col>70</xdr:col>
      <xdr:colOff>476250</xdr:colOff>
      <xdr:row>55</xdr:row>
      <xdr:rowOff>95250</xdr:rowOff>
    </xdr:to>
    <xdr:pic>
      <xdr:nvPicPr>
        <xdr:cNvPr id="5282" name="Picture 70">
          <a:extLst>
            <a:ext uri="{FF2B5EF4-FFF2-40B4-BE49-F238E27FC236}">
              <a16:creationId xmlns:a16="http://schemas.microsoft.com/office/drawing/2014/main" id="{3290682A-1C59-9A68-2170-E4CDAA54D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63075" y="8772525"/>
          <a:ext cx="381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71</xdr:col>
      <xdr:colOff>85725</xdr:colOff>
      <xdr:row>52</xdr:row>
      <xdr:rowOff>66675</xdr:rowOff>
    </xdr:from>
    <xdr:to>
      <xdr:col>72</xdr:col>
      <xdr:colOff>19050</xdr:colOff>
      <xdr:row>55</xdr:row>
      <xdr:rowOff>95250</xdr:rowOff>
    </xdr:to>
    <xdr:pic>
      <xdr:nvPicPr>
        <xdr:cNvPr id="5283" name="Picture 71">
          <a:extLst>
            <a:ext uri="{FF2B5EF4-FFF2-40B4-BE49-F238E27FC236}">
              <a16:creationId xmlns:a16="http://schemas.microsoft.com/office/drawing/2014/main" id="{FB04BEFF-605B-8BB7-8938-061B453B5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48850" y="8829675"/>
          <a:ext cx="428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72</xdr:col>
      <xdr:colOff>85725</xdr:colOff>
      <xdr:row>52</xdr:row>
      <xdr:rowOff>9525</xdr:rowOff>
    </xdr:from>
    <xdr:to>
      <xdr:col>73</xdr:col>
      <xdr:colOff>19050</xdr:colOff>
      <xdr:row>55</xdr:row>
      <xdr:rowOff>95250</xdr:rowOff>
    </xdr:to>
    <xdr:pic>
      <xdr:nvPicPr>
        <xdr:cNvPr id="5284" name="Picture 72">
          <a:extLst>
            <a:ext uri="{FF2B5EF4-FFF2-40B4-BE49-F238E27FC236}">
              <a16:creationId xmlns:a16="http://schemas.microsoft.com/office/drawing/2014/main" id="{E79F4793-A43B-452B-4EFB-F806ECF61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44150" y="8772525"/>
          <a:ext cx="428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69</xdr:col>
      <xdr:colOff>47625</xdr:colOff>
      <xdr:row>16</xdr:row>
      <xdr:rowOff>47625</xdr:rowOff>
    </xdr:from>
    <xdr:to>
      <xdr:col>69</xdr:col>
      <xdr:colOff>447675</xdr:colOff>
      <xdr:row>19</xdr:row>
      <xdr:rowOff>104775</xdr:rowOff>
    </xdr:to>
    <xdr:pic>
      <xdr:nvPicPr>
        <xdr:cNvPr id="5285" name="Picture 73">
          <a:extLst>
            <a:ext uri="{FF2B5EF4-FFF2-40B4-BE49-F238E27FC236}">
              <a16:creationId xmlns:a16="http://schemas.microsoft.com/office/drawing/2014/main" id="{49B871E5-DA8F-098E-B873-167E469A3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20150" y="2952750"/>
          <a:ext cx="400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70</xdr:col>
      <xdr:colOff>57150</xdr:colOff>
      <xdr:row>15</xdr:row>
      <xdr:rowOff>152400</xdr:rowOff>
    </xdr:from>
    <xdr:to>
      <xdr:col>70</xdr:col>
      <xdr:colOff>438150</xdr:colOff>
      <xdr:row>19</xdr:row>
      <xdr:rowOff>104775</xdr:rowOff>
    </xdr:to>
    <xdr:pic>
      <xdr:nvPicPr>
        <xdr:cNvPr id="5286" name="Picture 74">
          <a:extLst>
            <a:ext uri="{FF2B5EF4-FFF2-40B4-BE49-F238E27FC236}">
              <a16:creationId xmlns:a16="http://schemas.microsoft.com/office/drawing/2014/main" id="{CC5D5408-DDF9-B121-C24A-1E6D0ABE7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4975" y="2895600"/>
          <a:ext cx="381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71</xdr:col>
      <xdr:colOff>38100</xdr:colOff>
      <xdr:row>16</xdr:row>
      <xdr:rowOff>38100</xdr:rowOff>
    </xdr:from>
    <xdr:to>
      <xdr:col>71</xdr:col>
      <xdr:colOff>466725</xdr:colOff>
      <xdr:row>19</xdr:row>
      <xdr:rowOff>95250</xdr:rowOff>
    </xdr:to>
    <xdr:pic>
      <xdr:nvPicPr>
        <xdr:cNvPr id="5287" name="Picture 75">
          <a:extLst>
            <a:ext uri="{FF2B5EF4-FFF2-40B4-BE49-F238E27FC236}">
              <a16:creationId xmlns:a16="http://schemas.microsoft.com/office/drawing/2014/main" id="{EF8269BD-45EB-7BA6-0248-5828752AD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01225" y="2943225"/>
          <a:ext cx="428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72</xdr:col>
      <xdr:colOff>38100</xdr:colOff>
      <xdr:row>15</xdr:row>
      <xdr:rowOff>142875</xdr:rowOff>
    </xdr:from>
    <xdr:to>
      <xdr:col>72</xdr:col>
      <xdr:colOff>466725</xdr:colOff>
      <xdr:row>19</xdr:row>
      <xdr:rowOff>95250</xdr:rowOff>
    </xdr:to>
    <xdr:pic>
      <xdr:nvPicPr>
        <xdr:cNvPr id="5288" name="Picture 76">
          <a:extLst>
            <a:ext uri="{FF2B5EF4-FFF2-40B4-BE49-F238E27FC236}">
              <a16:creationId xmlns:a16="http://schemas.microsoft.com/office/drawing/2014/main" id="{1B441AAC-7384-8E93-AA9B-5AB1D5564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96525" y="2886075"/>
          <a:ext cx="428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75</xdr:col>
      <xdr:colOff>66675</xdr:colOff>
      <xdr:row>16</xdr:row>
      <xdr:rowOff>66675</xdr:rowOff>
    </xdr:from>
    <xdr:to>
      <xdr:col>75</xdr:col>
      <xdr:colOff>447675</xdr:colOff>
      <xdr:row>19</xdr:row>
      <xdr:rowOff>123825</xdr:rowOff>
    </xdr:to>
    <xdr:pic>
      <xdr:nvPicPr>
        <xdr:cNvPr id="5289" name="Picture 77">
          <a:extLst>
            <a:ext uri="{FF2B5EF4-FFF2-40B4-BE49-F238E27FC236}">
              <a16:creationId xmlns:a16="http://schemas.microsoft.com/office/drawing/2014/main" id="{03C5042B-C8B1-7479-3C16-8A09C6224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0225" y="2971800"/>
          <a:ext cx="381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76</xdr:col>
      <xdr:colOff>76200</xdr:colOff>
      <xdr:row>16</xdr:row>
      <xdr:rowOff>0</xdr:rowOff>
    </xdr:from>
    <xdr:to>
      <xdr:col>76</xdr:col>
      <xdr:colOff>457200</xdr:colOff>
      <xdr:row>19</xdr:row>
      <xdr:rowOff>114300</xdr:rowOff>
    </xdr:to>
    <xdr:pic>
      <xdr:nvPicPr>
        <xdr:cNvPr id="5290" name="Picture 78">
          <a:extLst>
            <a:ext uri="{FF2B5EF4-FFF2-40B4-BE49-F238E27FC236}">
              <a16:creationId xmlns:a16="http://schemas.microsoft.com/office/drawing/2014/main" id="{E8FCBC32-7BF7-D63B-F5DA-0CC26E455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35050" y="2905125"/>
          <a:ext cx="381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77</xdr:col>
      <xdr:colOff>161925</xdr:colOff>
      <xdr:row>16</xdr:row>
      <xdr:rowOff>47625</xdr:rowOff>
    </xdr:from>
    <xdr:to>
      <xdr:col>77</xdr:col>
      <xdr:colOff>542925</xdr:colOff>
      <xdr:row>19</xdr:row>
      <xdr:rowOff>104775</xdr:rowOff>
    </xdr:to>
    <xdr:pic>
      <xdr:nvPicPr>
        <xdr:cNvPr id="5291" name="Picture 79">
          <a:extLst>
            <a:ext uri="{FF2B5EF4-FFF2-40B4-BE49-F238E27FC236}">
              <a16:creationId xmlns:a16="http://schemas.microsoft.com/office/drawing/2014/main" id="{2A04E3EA-1AB7-2ACF-3432-5D85EB652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16075" y="2952750"/>
          <a:ext cx="381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78</xdr:col>
      <xdr:colOff>114300</xdr:colOff>
      <xdr:row>15</xdr:row>
      <xdr:rowOff>142875</xdr:rowOff>
    </xdr:from>
    <xdr:to>
      <xdr:col>78</xdr:col>
      <xdr:colOff>485775</xdr:colOff>
      <xdr:row>19</xdr:row>
      <xdr:rowOff>95250</xdr:rowOff>
    </xdr:to>
    <xdr:pic>
      <xdr:nvPicPr>
        <xdr:cNvPr id="5292" name="Picture 80">
          <a:extLst>
            <a:ext uri="{FF2B5EF4-FFF2-40B4-BE49-F238E27FC236}">
              <a16:creationId xmlns:a16="http://schemas.microsoft.com/office/drawing/2014/main" id="{56BF575B-F704-6758-A741-AD041EE25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5675" y="2886075"/>
          <a:ext cx="371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75</xdr:col>
      <xdr:colOff>104775</xdr:colOff>
      <xdr:row>53</xdr:row>
      <xdr:rowOff>9525</xdr:rowOff>
    </xdr:from>
    <xdr:to>
      <xdr:col>75</xdr:col>
      <xdr:colOff>485775</xdr:colOff>
      <xdr:row>56</xdr:row>
      <xdr:rowOff>38100</xdr:rowOff>
    </xdr:to>
    <xdr:pic>
      <xdr:nvPicPr>
        <xdr:cNvPr id="5293" name="Picture 81">
          <a:extLst>
            <a:ext uri="{FF2B5EF4-FFF2-40B4-BE49-F238E27FC236}">
              <a16:creationId xmlns:a16="http://schemas.microsoft.com/office/drawing/2014/main" id="{FCD135B5-B6F6-C2E6-30CD-F1C90CBF5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68325" y="8934450"/>
          <a:ext cx="381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76</xdr:col>
      <xdr:colOff>104775</xdr:colOff>
      <xdr:row>52</xdr:row>
      <xdr:rowOff>142875</xdr:rowOff>
    </xdr:from>
    <xdr:to>
      <xdr:col>76</xdr:col>
      <xdr:colOff>485775</xdr:colOff>
      <xdr:row>56</xdr:row>
      <xdr:rowOff>66675</xdr:rowOff>
    </xdr:to>
    <xdr:pic>
      <xdr:nvPicPr>
        <xdr:cNvPr id="5294" name="Picture 82">
          <a:extLst>
            <a:ext uri="{FF2B5EF4-FFF2-40B4-BE49-F238E27FC236}">
              <a16:creationId xmlns:a16="http://schemas.microsoft.com/office/drawing/2014/main" id="{AB1857E1-1ADC-0094-0A6D-75860F667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63625" y="8905875"/>
          <a:ext cx="381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77</xdr:col>
      <xdr:colOff>104775</xdr:colOff>
      <xdr:row>53</xdr:row>
      <xdr:rowOff>9525</xdr:rowOff>
    </xdr:from>
    <xdr:to>
      <xdr:col>77</xdr:col>
      <xdr:colOff>485775</xdr:colOff>
      <xdr:row>56</xdr:row>
      <xdr:rowOff>38100</xdr:rowOff>
    </xdr:to>
    <xdr:pic>
      <xdr:nvPicPr>
        <xdr:cNvPr id="5295" name="Picture 83">
          <a:extLst>
            <a:ext uri="{FF2B5EF4-FFF2-40B4-BE49-F238E27FC236}">
              <a16:creationId xmlns:a16="http://schemas.microsoft.com/office/drawing/2014/main" id="{4E84BECD-D839-6339-BA15-CC4EE3F37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58925" y="8934450"/>
          <a:ext cx="381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78</xdr:col>
      <xdr:colOff>133350</xdr:colOff>
      <xdr:row>52</xdr:row>
      <xdr:rowOff>114300</xdr:rowOff>
    </xdr:from>
    <xdr:to>
      <xdr:col>78</xdr:col>
      <xdr:colOff>504825</xdr:colOff>
      <xdr:row>56</xdr:row>
      <xdr:rowOff>38100</xdr:rowOff>
    </xdr:to>
    <xdr:pic>
      <xdr:nvPicPr>
        <xdr:cNvPr id="5296" name="Picture 84">
          <a:extLst>
            <a:ext uri="{FF2B5EF4-FFF2-40B4-BE49-F238E27FC236}">
              <a16:creationId xmlns:a16="http://schemas.microsoft.com/office/drawing/2014/main" id="{DDB2560B-9033-C606-8A55-752EC6757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44725" y="8877300"/>
          <a:ext cx="371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81</xdr:col>
      <xdr:colOff>57150</xdr:colOff>
      <xdr:row>16</xdr:row>
      <xdr:rowOff>66675</xdr:rowOff>
    </xdr:from>
    <xdr:to>
      <xdr:col>81</xdr:col>
      <xdr:colOff>457200</xdr:colOff>
      <xdr:row>19</xdr:row>
      <xdr:rowOff>123825</xdr:rowOff>
    </xdr:to>
    <xdr:pic>
      <xdr:nvPicPr>
        <xdr:cNvPr id="5297" name="Picture 85">
          <a:extLst>
            <a:ext uri="{FF2B5EF4-FFF2-40B4-BE49-F238E27FC236}">
              <a16:creationId xmlns:a16="http://schemas.microsoft.com/office/drawing/2014/main" id="{84C6081D-AA63-74CC-84D2-51B6FE2DD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5575" y="2971800"/>
          <a:ext cx="400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82</xdr:col>
      <xdr:colOff>57150</xdr:colOff>
      <xdr:row>16</xdr:row>
      <xdr:rowOff>9525</xdr:rowOff>
    </xdr:from>
    <xdr:to>
      <xdr:col>82</xdr:col>
      <xdr:colOff>438150</xdr:colOff>
      <xdr:row>19</xdr:row>
      <xdr:rowOff>123825</xdr:rowOff>
    </xdr:to>
    <xdr:pic>
      <xdr:nvPicPr>
        <xdr:cNvPr id="5298" name="Picture 86">
          <a:extLst>
            <a:ext uri="{FF2B5EF4-FFF2-40B4-BE49-F238E27FC236}">
              <a16:creationId xmlns:a16="http://schemas.microsoft.com/office/drawing/2014/main" id="{D4D8CB5F-704E-F6EF-5689-08F64DB89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30875" y="2914650"/>
          <a:ext cx="381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83</xdr:col>
      <xdr:colOff>47625</xdr:colOff>
      <xdr:row>16</xdr:row>
      <xdr:rowOff>66675</xdr:rowOff>
    </xdr:from>
    <xdr:to>
      <xdr:col>83</xdr:col>
      <xdr:colOff>476250</xdr:colOff>
      <xdr:row>19</xdr:row>
      <xdr:rowOff>123825</xdr:rowOff>
    </xdr:to>
    <xdr:pic>
      <xdr:nvPicPr>
        <xdr:cNvPr id="5299" name="Picture 87">
          <a:extLst>
            <a:ext uri="{FF2B5EF4-FFF2-40B4-BE49-F238E27FC236}">
              <a16:creationId xmlns:a16="http://schemas.microsoft.com/office/drawing/2014/main" id="{1EA21941-8382-0A23-4CA5-C49422A5D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16650" y="2971800"/>
          <a:ext cx="428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84</xdr:col>
      <xdr:colOff>38100</xdr:colOff>
      <xdr:row>16</xdr:row>
      <xdr:rowOff>9525</xdr:rowOff>
    </xdr:from>
    <xdr:to>
      <xdr:col>84</xdr:col>
      <xdr:colOff>466725</xdr:colOff>
      <xdr:row>19</xdr:row>
      <xdr:rowOff>123825</xdr:rowOff>
    </xdr:to>
    <xdr:pic>
      <xdr:nvPicPr>
        <xdr:cNvPr id="5300" name="Picture 88">
          <a:extLst>
            <a:ext uri="{FF2B5EF4-FFF2-40B4-BE49-F238E27FC236}">
              <a16:creationId xmlns:a16="http://schemas.microsoft.com/office/drawing/2014/main" id="{59E48181-5295-6770-9AFF-E0253C1BD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02425" y="2914650"/>
          <a:ext cx="428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47625</xdr:colOff>
      <xdr:row>16</xdr:row>
      <xdr:rowOff>9525</xdr:rowOff>
    </xdr:from>
    <xdr:to>
      <xdr:col>39</xdr:col>
      <xdr:colOff>447675</xdr:colOff>
      <xdr:row>19</xdr:row>
      <xdr:rowOff>66675</xdr:rowOff>
    </xdr:to>
    <xdr:pic>
      <xdr:nvPicPr>
        <xdr:cNvPr id="5301" name="Picture 89">
          <a:extLst>
            <a:ext uri="{FF2B5EF4-FFF2-40B4-BE49-F238E27FC236}">
              <a16:creationId xmlns:a16="http://schemas.microsoft.com/office/drawing/2014/main" id="{F4E5A8AB-C38C-E97F-E905-2DEC69C5F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88875" y="2914650"/>
          <a:ext cx="400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57150</xdr:colOff>
      <xdr:row>15</xdr:row>
      <xdr:rowOff>114300</xdr:rowOff>
    </xdr:from>
    <xdr:to>
      <xdr:col>40</xdr:col>
      <xdr:colOff>438150</xdr:colOff>
      <xdr:row>19</xdr:row>
      <xdr:rowOff>66675</xdr:rowOff>
    </xdr:to>
    <xdr:pic>
      <xdr:nvPicPr>
        <xdr:cNvPr id="5302" name="Picture 90">
          <a:extLst>
            <a:ext uri="{FF2B5EF4-FFF2-40B4-BE49-F238E27FC236}">
              <a16:creationId xmlns:a16="http://schemas.microsoft.com/office/drawing/2014/main" id="{D7A942F3-8388-5595-2BC0-C4C3B50F1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93700" y="2857500"/>
          <a:ext cx="381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41</xdr:col>
      <xdr:colOff>38100</xdr:colOff>
      <xdr:row>16</xdr:row>
      <xdr:rowOff>0</xdr:rowOff>
    </xdr:from>
    <xdr:to>
      <xdr:col>41</xdr:col>
      <xdr:colOff>466725</xdr:colOff>
      <xdr:row>19</xdr:row>
      <xdr:rowOff>57150</xdr:rowOff>
    </xdr:to>
    <xdr:pic>
      <xdr:nvPicPr>
        <xdr:cNvPr id="5303" name="Picture 91">
          <a:extLst>
            <a:ext uri="{FF2B5EF4-FFF2-40B4-BE49-F238E27FC236}">
              <a16:creationId xmlns:a16="http://schemas.microsoft.com/office/drawing/2014/main" id="{E2BF69AF-82DD-5EC6-AFC2-7BC660E71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69950" y="2905125"/>
          <a:ext cx="428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38100</xdr:colOff>
      <xdr:row>15</xdr:row>
      <xdr:rowOff>114300</xdr:rowOff>
    </xdr:from>
    <xdr:to>
      <xdr:col>42</xdr:col>
      <xdr:colOff>466725</xdr:colOff>
      <xdr:row>19</xdr:row>
      <xdr:rowOff>66675</xdr:rowOff>
    </xdr:to>
    <xdr:pic>
      <xdr:nvPicPr>
        <xdr:cNvPr id="5304" name="Picture 92">
          <a:extLst>
            <a:ext uri="{FF2B5EF4-FFF2-40B4-BE49-F238E27FC236}">
              <a16:creationId xmlns:a16="http://schemas.microsoft.com/office/drawing/2014/main" id="{9E384D34-5795-F2C2-EF61-E7563C8A6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0" y="2857500"/>
          <a:ext cx="428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76200</xdr:colOff>
      <xdr:row>0</xdr:row>
      <xdr:rowOff>838200</xdr:rowOff>
    </xdr:from>
    <xdr:to>
      <xdr:col>28</xdr:col>
      <xdr:colOff>38100</xdr:colOff>
      <xdr:row>2</xdr:row>
      <xdr:rowOff>142875</xdr:rowOff>
    </xdr:to>
    <xdr:pic>
      <xdr:nvPicPr>
        <xdr:cNvPr id="8194" name="Picture 1">
          <a:extLst>
            <a:ext uri="{FF2B5EF4-FFF2-40B4-BE49-F238E27FC236}">
              <a16:creationId xmlns:a16="http://schemas.microsoft.com/office/drawing/2014/main" id="{D675D06E-8701-15D3-3297-4898843F0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838200"/>
          <a:ext cx="236220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847725</xdr:colOff>
      <xdr:row>0</xdr:row>
      <xdr:rowOff>180975</xdr:rowOff>
    </xdr:from>
    <xdr:to>
      <xdr:col>28</xdr:col>
      <xdr:colOff>171450</xdr:colOff>
      <xdr:row>2</xdr:row>
      <xdr:rowOff>733425</xdr:rowOff>
    </xdr:to>
    <xdr:pic>
      <xdr:nvPicPr>
        <xdr:cNvPr id="10242" name="Picture 1">
          <a:extLst>
            <a:ext uri="{FF2B5EF4-FFF2-40B4-BE49-F238E27FC236}">
              <a16:creationId xmlns:a16="http://schemas.microsoft.com/office/drawing/2014/main" id="{3AC50C0F-BC86-92F6-6108-889BB19F8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180975"/>
          <a:ext cx="3829050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161925</xdr:colOff>
      <xdr:row>0</xdr:row>
      <xdr:rowOff>142875</xdr:rowOff>
    </xdr:from>
    <xdr:to>
      <xdr:col>28</xdr:col>
      <xdr:colOff>219075</xdr:colOff>
      <xdr:row>2</xdr:row>
      <xdr:rowOff>638175</xdr:rowOff>
    </xdr:to>
    <xdr:pic>
      <xdr:nvPicPr>
        <xdr:cNvPr id="11266" name="Picture 1">
          <a:extLst>
            <a:ext uri="{FF2B5EF4-FFF2-40B4-BE49-F238E27FC236}">
              <a16:creationId xmlns:a16="http://schemas.microsoft.com/office/drawing/2014/main" id="{B27C6A43-9707-6F34-AD98-8103BDA07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42875"/>
          <a:ext cx="268605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9525</xdr:colOff>
      <xdr:row>0</xdr:row>
      <xdr:rowOff>104775</xdr:rowOff>
    </xdr:from>
    <xdr:to>
      <xdr:col>28</xdr:col>
      <xdr:colOff>219075</xdr:colOff>
      <xdr:row>2</xdr:row>
      <xdr:rowOff>676275</xdr:rowOff>
    </xdr:to>
    <xdr:pic>
      <xdr:nvPicPr>
        <xdr:cNvPr id="13314" name="Picture 1">
          <a:extLst>
            <a:ext uri="{FF2B5EF4-FFF2-40B4-BE49-F238E27FC236}">
              <a16:creationId xmlns:a16="http://schemas.microsoft.com/office/drawing/2014/main" id="{D88C6C30-C4EE-D00A-C45E-9900F194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04775"/>
          <a:ext cx="2600325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228600</xdr:colOff>
      <xdr:row>0</xdr:row>
      <xdr:rowOff>152400</xdr:rowOff>
    </xdr:from>
    <xdr:to>
      <xdr:col>28</xdr:col>
      <xdr:colOff>95250</xdr:colOff>
      <xdr:row>2</xdr:row>
      <xdr:rowOff>695325</xdr:rowOff>
    </xdr:to>
    <xdr:pic>
      <xdr:nvPicPr>
        <xdr:cNvPr id="14338" name="Picture 1">
          <a:extLst>
            <a:ext uri="{FF2B5EF4-FFF2-40B4-BE49-F238E27FC236}">
              <a16:creationId xmlns:a16="http://schemas.microsoft.com/office/drawing/2014/main" id="{BF5C5D43-9160-02D9-B6E8-921473A59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52400"/>
          <a:ext cx="2600325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104775</xdr:colOff>
      <xdr:row>0</xdr:row>
      <xdr:rowOff>304800</xdr:rowOff>
    </xdr:from>
    <xdr:to>
      <xdr:col>31</xdr:col>
      <xdr:colOff>9525</xdr:colOff>
      <xdr:row>2</xdr:row>
      <xdr:rowOff>476250</xdr:rowOff>
    </xdr:to>
    <xdr:pic>
      <xdr:nvPicPr>
        <xdr:cNvPr id="15362" name="Picture 1">
          <a:extLst>
            <a:ext uri="{FF2B5EF4-FFF2-40B4-BE49-F238E27FC236}">
              <a16:creationId xmlns:a16="http://schemas.microsoft.com/office/drawing/2014/main" id="{5F70889D-81C2-8845-9E5E-A355D2EFC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304800"/>
          <a:ext cx="5848350" cy="207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133350</xdr:colOff>
      <xdr:row>0</xdr:row>
      <xdr:rowOff>152400</xdr:rowOff>
    </xdr:from>
    <xdr:to>
      <xdr:col>48</xdr:col>
      <xdr:colOff>133350</xdr:colOff>
      <xdr:row>2</xdr:row>
      <xdr:rowOff>657225</xdr:rowOff>
    </xdr:to>
    <xdr:pic>
      <xdr:nvPicPr>
        <xdr:cNvPr id="16388" name="Picture 1">
          <a:extLst>
            <a:ext uri="{FF2B5EF4-FFF2-40B4-BE49-F238E27FC236}">
              <a16:creationId xmlns:a16="http://schemas.microsoft.com/office/drawing/2014/main" id="{94E96B7A-3E48-3903-8814-AE9BB6DEB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98" r="70399"/>
        <a:stretch>
          <a:fillRect/>
        </a:stretch>
      </xdr:blipFill>
      <xdr:spPr bwMode="auto">
        <a:xfrm>
          <a:off x="15563850" y="152400"/>
          <a:ext cx="1581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342900</xdr:colOff>
      <xdr:row>0</xdr:row>
      <xdr:rowOff>152400</xdr:rowOff>
    </xdr:from>
    <xdr:to>
      <xdr:col>30</xdr:col>
      <xdr:colOff>0</xdr:colOff>
      <xdr:row>2</xdr:row>
      <xdr:rowOff>657225</xdr:rowOff>
    </xdr:to>
    <xdr:pic>
      <xdr:nvPicPr>
        <xdr:cNvPr id="16389" name="Picture 2">
          <a:extLst>
            <a:ext uri="{FF2B5EF4-FFF2-40B4-BE49-F238E27FC236}">
              <a16:creationId xmlns:a16="http://schemas.microsoft.com/office/drawing/2014/main" id="{9A4C3B50-0C58-0F3F-2785-2174C70EB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2635"/>
        <a:stretch>
          <a:fillRect/>
        </a:stretch>
      </xdr:blipFill>
      <xdr:spPr bwMode="auto">
        <a:xfrm>
          <a:off x="7991475" y="152400"/>
          <a:ext cx="3381375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47625</xdr:colOff>
      <xdr:row>0</xdr:row>
      <xdr:rowOff>152400</xdr:rowOff>
    </xdr:from>
    <xdr:to>
      <xdr:col>52</xdr:col>
      <xdr:colOff>66675</xdr:colOff>
      <xdr:row>2</xdr:row>
      <xdr:rowOff>657225</xdr:rowOff>
    </xdr:to>
    <xdr:pic>
      <xdr:nvPicPr>
        <xdr:cNvPr id="16390" name="Picture 3">
          <a:extLst>
            <a:ext uri="{FF2B5EF4-FFF2-40B4-BE49-F238E27FC236}">
              <a16:creationId xmlns:a16="http://schemas.microsoft.com/office/drawing/2014/main" id="{D0239EE7-5D92-B06D-CAE5-A338BD6FB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98"/>
        <a:stretch>
          <a:fillRect/>
        </a:stretch>
      </xdr:blipFill>
      <xdr:spPr bwMode="auto">
        <a:xfrm>
          <a:off x="17059275" y="152400"/>
          <a:ext cx="148590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47519-6C97-451C-B7ED-DB4486DB8C73}">
  <sheetPr codeName="Sheet1"/>
  <dimension ref="A1:AM148"/>
  <sheetViews>
    <sheetView showGridLines="0" tabSelected="1" zoomScale="70" zoomScaleNormal="75" zoomScaleSheetLayoutView="100" workbookViewId="0">
      <selection activeCell="AO3" sqref="AO3"/>
    </sheetView>
  </sheetViews>
  <sheetFormatPr defaultColWidth="10.7109375" defaultRowHeight="14.1" customHeight="1"/>
  <cols>
    <col min="1" max="1" width="12.5703125" style="57" customWidth="1"/>
    <col min="2" max="2" width="4.85546875" style="15" customWidth="1"/>
    <col min="3" max="3" width="5.28515625" style="15" customWidth="1"/>
    <col min="4" max="4" width="3.5703125" style="15" customWidth="1"/>
    <col min="5" max="6" width="4.42578125" style="15" customWidth="1"/>
    <col min="7" max="7" width="3.28515625" style="15" customWidth="1"/>
    <col min="8" max="10" width="5.28515625" style="15" customWidth="1"/>
    <col min="11" max="11" width="4" style="15" customWidth="1"/>
    <col min="12" max="12" width="4.140625" style="15" customWidth="1"/>
    <col min="13" max="13" width="4.5703125" style="15" customWidth="1"/>
    <col min="14" max="14" width="4.85546875" style="15" customWidth="1"/>
    <col min="15" max="15" width="5.140625" style="15" customWidth="1"/>
    <col min="16" max="16" width="4.85546875" style="15" customWidth="1"/>
    <col min="17" max="17" width="12.7109375" style="57" customWidth="1"/>
    <col min="18" max="18" width="4.5703125" style="15" customWidth="1"/>
    <col min="19" max="19" width="7.42578125" style="15" customWidth="1"/>
    <col min="20" max="20" width="6.5703125" style="15" customWidth="1"/>
    <col min="21" max="21" width="6.28515625" style="15" customWidth="1"/>
    <col min="22" max="22" width="4.140625" style="15" customWidth="1"/>
    <col min="23" max="23" width="5.85546875" style="15" customWidth="1"/>
    <col min="24" max="24" width="6" style="15" customWidth="1"/>
    <col min="25" max="25" width="4.85546875" style="15" bestFit="1" customWidth="1"/>
    <col min="26" max="26" width="4.85546875" style="15" customWidth="1"/>
    <col min="27" max="27" width="4.140625" style="15" customWidth="1"/>
    <col min="28" max="28" width="4.5703125" style="15" customWidth="1"/>
    <col min="29" max="29" width="6.140625" style="15" bestFit="1" customWidth="1"/>
    <col min="30" max="30" width="8.140625" style="15" bestFit="1" customWidth="1"/>
    <col min="31" max="36" width="3.7109375" style="15" customWidth="1"/>
    <col min="37" max="39" width="2.7109375" style="15" customWidth="1"/>
    <col min="40" max="16384" width="10.7109375" style="15"/>
  </cols>
  <sheetData>
    <row r="1" spans="1:39" s="186" customFormat="1" ht="13.5" customHeight="1" thickTop="1">
      <c r="A1" s="54"/>
      <c r="B1" s="55"/>
      <c r="C1" s="32"/>
      <c r="D1" s="32"/>
      <c r="E1" s="32"/>
      <c r="F1" s="32"/>
      <c r="G1" s="56"/>
      <c r="H1" s="56"/>
      <c r="I1" s="32"/>
      <c r="J1" s="32"/>
      <c r="K1" s="32"/>
      <c r="L1" s="32"/>
      <c r="M1" s="56"/>
      <c r="N1" s="32"/>
      <c r="O1" s="56"/>
      <c r="P1" s="15"/>
      <c r="Q1" s="90"/>
      <c r="R1" s="56"/>
      <c r="S1" s="32"/>
      <c r="T1" s="32"/>
      <c r="U1" s="32"/>
      <c r="V1" s="32"/>
      <c r="W1" s="56"/>
      <c r="X1" s="32"/>
      <c r="Y1" s="32"/>
      <c r="Z1" s="32"/>
      <c r="AA1" s="56"/>
      <c r="AB1" s="32"/>
      <c r="AC1" s="32"/>
      <c r="AD1" s="33"/>
      <c r="AE1" s="183"/>
      <c r="AF1" s="184"/>
      <c r="AG1" s="184" t="s">
        <v>2562</v>
      </c>
      <c r="AH1" s="184"/>
      <c r="AI1" s="184"/>
      <c r="AJ1" s="185"/>
      <c r="AK1" s="1073" t="s">
        <v>4715</v>
      </c>
      <c r="AL1" s="1071" t="s">
        <v>4716</v>
      </c>
      <c r="AM1" s="1071" t="s">
        <v>889</v>
      </c>
    </row>
    <row r="2" spans="1:39" s="186" customFormat="1" ht="13.5" customHeight="1">
      <c r="A2" s="57"/>
      <c r="B2" s="58"/>
      <c r="C2" s="15"/>
      <c r="D2" s="15"/>
      <c r="E2" s="15"/>
      <c r="F2" s="15"/>
      <c r="G2" s="18"/>
      <c r="H2" s="18"/>
      <c r="I2" s="15"/>
      <c r="J2" s="15"/>
      <c r="K2" s="15"/>
      <c r="L2" s="15"/>
      <c r="M2" s="18"/>
      <c r="N2" s="15"/>
      <c r="O2" s="18"/>
      <c r="P2" s="15"/>
      <c r="Q2" s="91"/>
      <c r="R2" s="18"/>
      <c r="S2" s="15"/>
      <c r="T2" s="15"/>
      <c r="U2" s="15"/>
      <c r="V2" s="15"/>
      <c r="W2" s="18"/>
      <c r="X2" s="15"/>
      <c r="Y2" s="15"/>
      <c r="Z2" s="15"/>
      <c r="AA2" s="18"/>
      <c r="AB2" s="15"/>
      <c r="AC2" s="15"/>
      <c r="AD2" s="19"/>
      <c r="AE2" s="187"/>
      <c r="AF2" s="16"/>
      <c r="AG2" s="17"/>
      <c r="AH2" s="16"/>
      <c r="AI2" s="16"/>
      <c r="AJ2" s="188"/>
      <c r="AK2" s="1073"/>
      <c r="AL2" s="1071"/>
      <c r="AM2" s="1071"/>
    </row>
    <row r="3" spans="1:39" s="186" customFormat="1" ht="13.5" customHeight="1">
      <c r="A3" s="57"/>
      <c r="B3" s="58" t="s">
        <v>632</v>
      </c>
      <c r="C3" s="15" t="s">
        <v>633</v>
      </c>
      <c r="D3" s="15" t="s">
        <v>634</v>
      </c>
      <c r="E3" s="15" t="s">
        <v>2847</v>
      </c>
      <c r="F3" s="15" t="s">
        <v>2848</v>
      </c>
      <c r="G3" s="18" t="s">
        <v>5278</v>
      </c>
      <c r="H3" s="18" t="s">
        <v>5279</v>
      </c>
      <c r="I3" s="15" t="s">
        <v>2861</v>
      </c>
      <c r="J3" s="15" t="s">
        <v>5281</v>
      </c>
      <c r="K3" s="15" t="s">
        <v>5282</v>
      </c>
      <c r="L3" s="189" t="s">
        <v>2862</v>
      </c>
      <c r="M3" s="18" t="s">
        <v>2863</v>
      </c>
      <c r="N3" s="15" t="s">
        <v>2849</v>
      </c>
      <c r="O3" s="18" t="s">
        <v>2850</v>
      </c>
      <c r="P3" s="15"/>
      <c r="Q3" s="91"/>
      <c r="R3" s="18" t="s">
        <v>632</v>
      </c>
      <c r="S3" s="15" t="s">
        <v>2851</v>
      </c>
      <c r="T3" s="15" t="s">
        <v>2852</v>
      </c>
      <c r="U3" s="15" t="s">
        <v>969</v>
      </c>
      <c r="V3" s="15" t="s">
        <v>2853</v>
      </c>
      <c r="W3" s="18" t="s">
        <v>2854</v>
      </c>
      <c r="X3" s="15" t="s">
        <v>2855</v>
      </c>
      <c r="Y3" s="15" t="s">
        <v>2856</v>
      </c>
      <c r="Z3" s="15" t="s">
        <v>970</v>
      </c>
      <c r="AA3" s="18" t="s">
        <v>2857</v>
      </c>
      <c r="AB3" s="15" t="s">
        <v>2858</v>
      </c>
      <c r="AC3" s="15" t="s">
        <v>2864</v>
      </c>
      <c r="AD3" s="19" t="s">
        <v>1882</v>
      </c>
      <c r="AE3" s="190"/>
      <c r="AF3" s="14" t="s">
        <v>5313</v>
      </c>
      <c r="AG3" s="65"/>
      <c r="AH3" s="14"/>
      <c r="AI3" s="14" t="s">
        <v>5313</v>
      </c>
      <c r="AJ3" s="19"/>
      <c r="AK3" s="1073"/>
      <c r="AL3" s="1071"/>
      <c r="AM3" s="1071"/>
    </row>
    <row r="4" spans="1:39" s="186" customFormat="1" ht="13.5" customHeight="1">
      <c r="A4" s="57"/>
      <c r="B4" s="58" t="s">
        <v>2867</v>
      </c>
      <c r="C4" s="15" t="s">
        <v>2868</v>
      </c>
      <c r="D4" s="15" t="s">
        <v>2869</v>
      </c>
      <c r="E4" s="15" t="s">
        <v>2869</v>
      </c>
      <c r="F4" s="15" t="s">
        <v>2869</v>
      </c>
      <c r="G4" s="18" t="s">
        <v>2869</v>
      </c>
      <c r="H4" s="18" t="s">
        <v>1680</v>
      </c>
      <c r="I4" s="15" t="s">
        <v>2869</v>
      </c>
      <c r="J4" s="15" t="s">
        <v>2869</v>
      </c>
      <c r="K4" s="15"/>
      <c r="L4" s="15" t="s">
        <v>2869</v>
      </c>
      <c r="M4" s="18" t="s">
        <v>2869</v>
      </c>
      <c r="N4" s="15" t="s">
        <v>3225</v>
      </c>
      <c r="O4" s="18" t="s">
        <v>3226</v>
      </c>
      <c r="P4" s="15"/>
      <c r="Q4" s="91"/>
      <c r="R4" s="18" t="s">
        <v>2867</v>
      </c>
      <c r="S4" s="15" t="s">
        <v>1880</v>
      </c>
      <c r="T4" s="15" t="s">
        <v>1879</v>
      </c>
      <c r="U4" s="15" t="s">
        <v>1879</v>
      </c>
      <c r="V4" s="15" t="s">
        <v>2869</v>
      </c>
      <c r="W4" s="18" t="s">
        <v>1878</v>
      </c>
      <c r="X4" s="15" t="s">
        <v>1881</v>
      </c>
      <c r="Y4" s="15" t="s">
        <v>1879</v>
      </c>
      <c r="Z4" s="15" t="s">
        <v>1879</v>
      </c>
      <c r="AA4" s="18" t="s">
        <v>2869</v>
      </c>
      <c r="AB4" s="15" t="s">
        <v>2869</v>
      </c>
      <c r="AC4" s="15" t="s">
        <v>1881</v>
      </c>
      <c r="AD4" s="241" t="s">
        <v>1883</v>
      </c>
      <c r="AE4" s="191"/>
      <c r="AF4" s="39" t="s">
        <v>2563</v>
      </c>
      <c r="AG4" s="71"/>
      <c r="AH4" s="39"/>
      <c r="AI4" s="39" t="s">
        <v>3223</v>
      </c>
      <c r="AJ4" s="166"/>
      <c r="AK4" s="1073"/>
      <c r="AL4" s="1071"/>
      <c r="AM4" s="1071"/>
    </row>
    <row r="5" spans="1:39" s="186" customFormat="1" ht="17.100000000000001" customHeight="1" thickBot="1">
      <c r="A5" s="60"/>
      <c r="B5" s="52"/>
      <c r="C5" s="34"/>
      <c r="D5" s="34"/>
      <c r="E5" s="34"/>
      <c r="F5" s="34"/>
      <c r="G5" s="61"/>
      <c r="H5" s="61" t="s">
        <v>2021</v>
      </c>
      <c r="I5" s="34"/>
      <c r="J5" s="34"/>
      <c r="K5" s="34"/>
      <c r="L5" s="34"/>
      <c r="M5" s="61"/>
      <c r="N5" s="34"/>
      <c r="O5" s="61"/>
      <c r="P5" s="15"/>
      <c r="Q5" s="52"/>
      <c r="R5" s="61"/>
      <c r="S5" s="34" t="s">
        <v>2022</v>
      </c>
      <c r="T5" s="34" t="s">
        <v>2023</v>
      </c>
      <c r="U5" s="34" t="s">
        <v>2023</v>
      </c>
      <c r="V5" s="243" t="s">
        <v>2024</v>
      </c>
      <c r="W5" s="61" t="s">
        <v>2021</v>
      </c>
      <c r="X5" s="34" t="s">
        <v>2022</v>
      </c>
      <c r="Y5" s="34" t="s">
        <v>2023</v>
      </c>
      <c r="Z5" s="34" t="s">
        <v>2023</v>
      </c>
      <c r="AA5" s="244" t="s">
        <v>2024</v>
      </c>
      <c r="AB5" s="34"/>
      <c r="AC5" s="34" t="s">
        <v>2022</v>
      </c>
      <c r="AD5" s="35" t="s">
        <v>2025</v>
      </c>
      <c r="AE5" s="230" t="s">
        <v>2564</v>
      </c>
      <c r="AF5" s="192" t="s">
        <v>2565</v>
      </c>
      <c r="AG5" s="192" t="s">
        <v>2566</v>
      </c>
      <c r="AH5" s="192" t="s">
        <v>2564</v>
      </c>
      <c r="AI5" s="192" t="s">
        <v>2565</v>
      </c>
      <c r="AJ5" s="193" t="s">
        <v>2566</v>
      </c>
      <c r="AK5" s="1074"/>
      <c r="AL5" s="1072"/>
      <c r="AM5" s="1072"/>
    </row>
    <row r="6" spans="1:39" ht="13.5" customHeight="1" thickTop="1">
      <c r="A6" s="232" t="s">
        <v>7037</v>
      </c>
      <c r="B6" s="360" t="s">
        <v>4417</v>
      </c>
      <c r="C6" s="39">
        <v>78</v>
      </c>
      <c r="D6" s="39">
        <v>46</v>
      </c>
      <c r="E6" s="39" t="s">
        <v>4118</v>
      </c>
      <c r="F6" s="39" t="s">
        <v>4119</v>
      </c>
      <c r="G6" s="71">
        <v>5</v>
      </c>
      <c r="H6" s="323" t="s">
        <v>4120</v>
      </c>
      <c r="I6" s="39" t="s">
        <v>4121</v>
      </c>
      <c r="J6" s="39" t="s">
        <v>4122</v>
      </c>
      <c r="K6" s="39" t="s">
        <v>5293</v>
      </c>
      <c r="L6" s="39" t="s">
        <v>5293</v>
      </c>
      <c r="M6" s="71" t="s">
        <v>5293</v>
      </c>
      <c r="N6" s="345" t="s">
        <v>4123</v>
      </c>
      <c r="O6" s="323" t="s">
        <v>4124</v>
      </c>
      <c r="P6" s="692"/>
      <c r="Q6" s="72" t="s">
        <v>1136</v>
      </c>
      <c r="R6" s="253" t="s">
        <v>4417</v>
      </c>
      <c r="S6" s="252" t="s">
        <v>4484</v>
      </c>
      <c r="T6" s="254" t="s">
        <v>4485</v>
      </c>
      <c r="U6" s="254" t="s">
        <v>4486</v>
      </c>
      <c r="V6" s="252" t="s">
        <v>4487</v>
      </c>
      <c r="W6" s="247" t="s">
        <v>4488</v>
      </c>
      <c r="X6" s="254" t="s">
        <v>4489</v>
      </c>
      <c r="Y6" s="254" t="s">
        <v>4490</v>
      </c>
      <c r="Z6" s="254" t="s">
        <v>4491</v>
      </c>
      <c r="AA6" s="247" t="s">
        <v>4492</v>
      </c>
      <c r="AB6" s="252" t="s">
        <v>4493</v>
      </c>
      <c r="AC6" s="252" t="s">
        <v>4494</v>
      </c>
      <c r="AD6" s="255" t="s">
        <v>4495</v>
      </c>
      <c r="AE6" s="39">
        <v>1</v>
      </c>
      <c r="AF6" s="39">
        <v>1</v>
      </c>
      <c r="AG6" s="71" t="s">
        <v>5293</v>
      </c>
      <c r="AH6" s="39">
        <v>1</v>
      </c>
      <c r="AI6" s="39">
        <v>1</v>
      </c>
      <c r="AJ6" s="73" t="s">
        <v>5293</v>
      </c>
      <c r="AK6" s="752" t="s">
        <v>1814</v>
      </c>
      <c r="AL6" s="256"/>
      <c r="AM6" s="256"/>
    </row>
    <row r="7" spans="1:39" ht="13.5" customHeight="1">
      <c r="A7" s="232"/>
      <c r="B7" s="360" t="s">
        <v>4125</v>
      </c>
      <c r="C7" s="39">
        <v>80</v>
      </c>
      <c r="D7" s="39">
        <v>46</v>
      </c>
      <c r="E7" s="39" t="s">
        <v>4126</v>
      </c>
      <c r="F7" s="39" t="s">
        <v>4127</v>
      </c>
      <c r="G7" s="71">
        <v>5</v>
      </c>
      <c r="H7" s="323" t="s">
        <v>4128</v>
      </c>
      <c r="I7" s="39" t="s">
        <v>4121</v>
      </c>
      <c r="J7" s="39" t="s">
        <v>4122</v>
      </c>
      <c r="K7" s="39" t="s">
        <v>5293</v>
      </c>
      <c r="L7" s="39" t="s">
        <v>5293</v>
      </c>
      <c r="M7" s="71" t="s">
        <v>5293</v>
      </c>
      <c r="N7" s="345" t="s">
        <v>4129</v>
      </c>
      <c r="O7" s="323" t="s">
        <v>4130</v>
      </c>
      <c r="P7" s="692"/>
      <c r="Q7" s="72" t="s">
        <v>1137</v>
      </c>
      <c r="R7" s="253" t="s">
        <v>4125</v>
      </c>
      <c r="S7" s="252" t="s">
        <v>4496</v>
      </c>
      <c r="T7" s="254" t="s">
        <v>4497</v>
      </c>
      <c r="U7" s="254" t="s">
        <v>4498</v>
      </c>
      <c r="V7" s="252" t="s">
        <v>4499</v>
      </c>
      <c r="W7" s="247" t="s">
        <v>4500</v>
      </c>
      <c r="X7" s="254" t="s">
        <v>4501</v>
      </c>
      <c r="Y7" s="254" t="s">
        <v>4502</v>
      </c>
      <c r="Z7" s="254" t="s">
        <v>4503</v>
      </c>
      <c r="AA7" s="247" t="s">
        <v>4504</v>
      </c>
      <c r="AB7" s="252" t="s">
        <v>681</v>
      </c>
      <c r="AC7" s="252" t="s">
        <v>4505</v>
      </c>
      <c r="AD7" s="255" t="s">
        <v>4506</v>
      </c>
      <c r="AE7" s="39">
        <v>1</v>
      </c>
      <c r="AF7" s="39">
        <v>1</v>
      </c>
      <c r="AG7" s="71" t="s">
        <v>5293</v>
      </c>
      <c r="AH7" s="39">
        <v>1</v>
      </c>
      <c r="AI7" s="39">
        <v>1</v>
      </c>
      <c r="AJ7" s="73" t="s">
        <v>5293</v>
      </c>
      <c r="AK7" s="752" t="s">
        <v>1814</v>
      </c>
      <c r="AL7" s="256"/>
      <c r="AM7" s="256"/>
    </row>
    <row r="8" spans="1:39" ht="13.5" customHeight="1">
      <c r="A8" s="233" t="s">
        <v>1310</v>
      </c>
      <c r="B8" s="361" t="s">
        <v>4131</v>
      </c>
      <c r="C8" s="98">
        <v>98</v>
      </c>
      <c r="D8" s="99">
        <v>55</v>
      </c>
      <c r="E8" s="99" t="s">
        <v>8321</v>
      </c>
      <c r="F8" s="99" t="s">
        <v>8322</v>
      </c>
      <c r="G8" s="100">
        <v>7</v>
      </c>
      <c r="H8" s="341" t="s">
        <v>4132</v>
      </c>
      <c r="I8" s="39" t="s">
        <v>4133</v>
      </c>
      <c r="J8" s="39" t="s">
        <v>4134</v>
      </c>
      <c r="K8" s="39" t="s">
        <v>5293</v>
      </c>
      <c r="L8" s="39" t="e">
        <f>-                                  www.geniecivil.org        hichem</f>
        <v>#NAME?</v>
      </c>
      <c r="M8" s="71" t="s">
        <v>5293</v>
      </c>
      <c r="N8" s="345" t="s">
        <v>4135</v>
      </c>
      <c r="O8" s="323" t="s">
        <v>4136</v>
      </c>
      <c r="P8" s="692"/>
      <c r="Q8" s="72" t="s">
        <v>2865</v>
      </c>
      <c r="R8" s="256" t="s">
        <v>4131</v>
      </c>
      <c r="S8" s="257" t="s">
        <v>4507</v>
      </c>
      <c r="T8" s="252" t="s">
        <v>4508</v>
      </c>
      <c r="U8" s="254" t="s">
        <v>9091</v>
      </c>
      <c r="V8" s="252" t="s">
        <v>9092</v>
      </c>
      <c r="W8" s="247" t="s">
        <v>9093</v>
      </c>
      <c r="X8" s="254" t="s">
        <v>9094</v>
      </c>
      <c r="Y8" s="254" t="s">
        <v>9095</v>
      </c>
      <c r="Z8" s="254" t="s">
        <v>5695</v>
      </c>
      <c r="AA8" s="247" t="s">
        <v>9096</v>
      </c>
      <c r="AB8" s="252" t="s">
        <v>676</v>
      </c>
      <c r="AC8" s="252" t="s">
        <v>9097</v>
      </c>
      <c r="AD8" s="255" t="s">
        <v>9098</v>
      </c>
      <c r="AE8" s="39">
        <v>1</v>
      </c>
      <c r="AF8" s="39">
        <v>1</v>
      </c>
      <c r="AG8" s="71" t="s">
        <v>5293</v>
      </c>
      <c r="AH8" s="39">
        <v>1</v>
      </c>
      <c r="AI8" s="39">
        <v>1</v>
      </c>
      <c r="AJ8" s="73" t="s">
        <v>5293</v>
      </c>
      <c r="AK8" s="752" t="s">
        <v>1814</v>
      </c>
      <c r="AL8" s="256"/>
      <c r="AM8" s="256"/>
    </row>
    <row r="9" spans="1:39" ht="13.5" customHeight="1">
      <c r="A9" s="233" t="s">
        <v>4514</v>
      </c>
      <c r="B9" s="361" t="s">
        <v>4137</v>
      </c>
      <c r="C9" s="98">
        <v>100</v>
      </c>
      <c r="D9" s="99">
        <v>55</v>
      </c>
      <c r="E9" s="99" t="s">
        <v>4138</v>
      </c>
      <c r="F9" s="99" t="s">
        <v>4139</v>
      </c>
      <c r="G9" s="100">
        <v>7</v>
      </c>
      <c r="H9" s="341" t="s">
        <v>4140</v>
      </c>
      <c r="I9" s="39" t="s">
        <v>4133</v>
      </c>
      <c r="J9" s="39" t="s">
        <v>4134</v>
      </c>
      <c r="K9" s="39" t="s">
        <v>5293</v>
      </c>
      <c r="L9" s="39" t="s">
        <v>5293</v>
      </c>
      <c r="M9" s="71" t="s">
        <v>5293</v>
      </c>
      <c r="N9" s="345" t="s">
        <v>4141</v>
      </c>
      <c r="O9" s="323" t="s">
        <v>4142</v>
      </c>
      <c r="P9" s="692"/>
      <c r="Q9" s="72" t="s">
        <v>1138</v>
      </c>
      <c r="R9" s="256" t="s">
        <v>4137</v>
      </c>
      <c r="S9" s="254" t="s">
        <v>9099</v>
      </c>
      <c r="T9" s="254" t="s">
        <v>9100</v>
      </c>
      <c r="U9" s="254" t="s">
        <v>9121</v>
      </c>
      <c r="V9" s="252" t="s">
        <v>9122</v>
      </c>
      <c r="W9" s="247" t="s">
        <v>9123</v>
      </c>
      <c r="X9" s="254" t="s">
        <v>9124</v>
      </c>
      <c r="Y9" s="252" t="s">
        <v>9125</v>
      </c>
      <c r="Z9" s="254" t="s">
        <v>9126</v>
      </c>
      <c r="AA9" s="247" t="s">
        <v>9127</v>
      </c>
      <c r="AB9" s="252" t="s">
        <v>9128</v>
      </c>
      <c r="AC9" s="252" t="s">
        <v>9129</v>
      </c>
      <c r="AD9" s="255" t="s">
        <v>9130</v>
      </c>
      <c r="AE9" s="39">
        <v>1</v>
      </c>
      <c r="AF9" s="39">
        <v>1</v>
      </c>
      <c r="AG9" s="71" t="s">
        <v>5293</v>
      </c>
      <c r="AH9" s="39">
        <v>1</v>
      </c>
      <c r="AI9" s="39">
        <v>1</v>
      </c>
      <c r="AJ9" s="73" t="s">
        <v>5293</v>
      </c>
      <c r="AK9" s="752" t="s">
        <v>1814</v>
      </c>
      <c r="AL9" s="256"/>
      <c r="AM9" s="256"/>
    </row>
    <row r="10" spans="1:39" ht="13.5" customHeight="1">
      <c r="A10" s="233" t="s">
        <v>4515</v>
      </c>
      <c r="B10" s="361" t="s">
        <v>4143</v>
      </c>
      <c r="C10" s="98" t="s">
        <v>4144</v>
      </c>
      <c r="D10" s="99">
        <v>64</v>
      </c>
      <c r="E10" s="99" t="s">
        <v>4126</v>
      </c>
      <c r="F10" s="99" t="s">
        <v>4145</v>
      </c>
      <c r="G10" s="100">
        <v>7</v>
      </c>
      <c r="H10" s="341" t="s">
        <v>4146</v>
      </c>
      <c r="I10" s="39" t="s">
        <v>4147</v>
      </c>
      <c r="J10" s="39" t="s">
        <v>4148</v>
      </c>
      <c r="K10" s="39" t="s">
        <v>5293</v>
      </c>
      <c r="L10" s="39" t="s">
        <v>5293</v>
      </c>
      <c r="M10" s="71" t="s">
        <v>5293</v>
      </c>
      <c r="N10" s="345" t="s">
        <v>4149</v>
      </c>
      <c r="O10" s="323" t="s">
        <v>4150</v>
      </c>
      <c r="P10" s="692"/>
      <c r="Q10" s="72" t="s">
        <v>2866</v>
      </c>
      <c r="R10" s="256" t="s">
        <v>4143</v>
      </c>
      <c r="S10" s="254" t="s">
        <v>9131</v>
      </c>
      <c r="T10" s="252" t="s">
        <v>9132</v>
      </c>
      <c r="U10" s="252" t="s">
        <v>9133</v>
      </c>
      <c r="V10" s="252" t="s">
        <v>9134</v>
      </c>
      <c r="W10" s="247" t="s">
        <v>4534</v>
      </c>
      <c r="X10" s="254" t="s">
        <v>4535</v>
      </c>
      <c r="Y10" s="254" t="s">
        <v>4536</v>
      </c>
      <c r="Z10" s="254" t="s">
        <v>4537</v>
      </c>
      <c r="AA10" s="247" t="s">
        <v>4538</v>
      </c>
      <c r="AB10" s="252" t="s">
        <v>4539</v>
      </c>
      <c r="AC10" s="252" t="s">
        <v>4492</v>
      </c>
      <c r="AD10" s="255" t="s">
        <v>4540</v>
      </c>
      <c r="AE10" s="39">
        <v>1</v>
      </c>
      <c r="AF10" s="39">
        <v>1</v>
      </c>
      <c r="AG10" s="71">
        <v>1</v>
      </c>
      <c r="AH10" s="39">
        <v>1</v>
      </c>
      <c r="AI10" s="39">
        <v>1</v>
      </c>
      <c r="AJ10" s="73">
        <v>2</v>
      </c>
      <c r="AK10" s="752" t="s">
        <v>1814</v>
      </c>
      <c r="AL10" s="272" t="s">
        <v>1814</v>
      </c>
      <c r="AM10" s="256"/>
    </row>
    <row r="11" spans="1:39" ht="13.5" customHeight="1">
      <c r="A11" s="233" t="s">
        <v>1139</v>
      </c>
      <c r="B11" s="361" t="s">
        <v>4151</v>
      </c>
      <c r="C11" s="98">
        <v>120</v>
      </c>
      <c r="D11" s="99">
        <v>64</v>
      </c>
      <c r="E11" s="99" t="s">
        <v>4152</v>
      </c>
      <c r="F11" s="99" t="s">
        <v>4153</v>
      </c>
      <c r="G11" s="100">
        <v>7</v>
      </c>
      <c r="H11" s="341" t="s">
        <v>4154</v>
      </c>
      <c r="I11" s="39" t="s">
        <v>4147</v>
      </c>
      <c r="J11" s="39" t="s">
        <v>4148</v>
      </c>
      <c r="K11" s="39" t="s">
        <v>5293</v>
      </c>
      <c r="L11" s="39" t="s">
        <v>5293</v>
      </c>
      <c r="M11" s="71" t="s">
        <v>5293</v>
      </c>
      <c r="N11" s="345" t="s">
        <v>4155</v>
      </c>
      <c r="O11" s="323" t="s">
        <v>4435</v>
      </c>
      <c r="P11" s="692"/>
      <c r="Q11" s="72" t="s">
        <v>1139</v>
      </c>
      <c r="R11" s="256" t="s">
        <v>4151</v>
      </c>
      <c r="S11" s="254" t="s">
        <v>4541</v>
      </c>
      <c r="T11" s="254" t="s">
        <v>4542</v>
      </c>
      <c r="U11" s="254" t="s">
        <v>4543</v>
      </c>
      <c r="V11" s="252" t="s">
        <v>4544</v>
      </c>
      <c r="W11" s="247" t="s">
        <v>4545</v>
      </c>
      <c r="X11" s="254" t="s">
        <v>9147</v>
      </c>
      <c r="Y11" s="254" t="s">
        <v>9148</v>
      </c>
      <c r="Z11" s="254" t="s">
        <v>9149</v>
      </c>
      <c r="AA11" s="247" t="s">
        <v>9150</v>
      </c>
      <c r="AB11" s="252" t="s">
        <v>9151</v>
      </c>
      <c r="AC11" s="252" t="s">
        <v>9152</v>
      </c>
      <c r="AD11" s="255" t="s">
        <v>9153</v>
      </c>
      <c r="AE11" s="39">
        <v>1</v>
      </c>
      <c r="AF11" s="39">
        <v>1</v>
      </c>
      <c r="AG11" s="100">
        <v>1</v>
      </c>
      <c r="AH11" s="39">
        <v>1</v>
      </c>
      <c r="AI11" s="39">
        <v>1</v>
      </c>
      <c r="AJ11" s="73">
        <v>1</v>
      </c>
      <c r="AK11" s="752" t="s">
        <v>1814</v>
      </c>
      <c r="AL11" s="272" t="s">
        <v>1814</v>
      </c>
      <c r="AM11" s="272" t="s">
        <v>1814</v>
      </c>
    </row>
    <row r="12" spans="1:39" ht="13.5" customHeight="1">
      <c r="A12" s="233" t="s">
        <v>4516</v>
      </c>
      <c r="B12" s="361" t="s">
        <v>4436</v>
      </c>
      <c r="C12" s="98" t="s">
        <v>4437</v>
      </c>
      <c r="D12" s="99">
        <v>73</v>
      </c>
      <c r="E12" s="99" t="s">
        <v>4126</v>
      </c>
      <c r="F12" s="99" t="s">
        <v>4438</v>
      </c>
      <c r="G12" s="100">
        <v>7</v>
      </c>
      <c r="H12" s="341" t="s">
        <v>4439</v>
      </c>
      <c r="I12" s="39" t="s">
        <v>4440</v>
      </c>
      <c r="J12" s="39" t="s">
        <v>4441</v>
      </c>
      <c r="K12" s="39" t="s">
        <v>5293</v>
      </c>
      <c r="L12" s="39" t="s">
        <v>5293</v>
      </c>
      <c r="M12" s="71" t="s">
        <v>5293</v>
      </c>
      <c r="N12" s="345" t="s">
        <v>4442</v>
      </c>
      <c r="O12" s="323" t="s">
        <v>4443</v>
      </c>
      <c r="P12" s="692"/>
      <c r="Q12" s="72" t="s">
        <v>151</v>
      </c>
      <c r="R12" s="256" t="s">
        <v>4436</v>
      </c>
      <c r="S12" s="254" t="s">
        <v>9154</v>
      </c>
      <c r="T12" s="254" t="s">
        <v>9155</v>
      </c>
      <c r="U12" s="254" t="s">
        <v>9156</v>
      </c>
      <c r="V12" s="252" t="s">
        <v>9157</v>
      </c>
      <c r="W12" s="247" t="s">
        <v>9158</v>
      </c>
      <c r="X12" s="254" t="s">
        <v>9159</v>
      </c>
      <c r="Y12" s="254" t="s">
        <v>9160</v>
      </c>
      <c r="Z12" s="252" t="s">
        <v>9161</v>
      </c>
      <c r="AA12" s="247" t="s">
        <v>9162</v>
      </c>
      <c r="AB12" s="252" t="s">
        <v>9163</v>
      </c>
      <c r="AC12" s="252" t="s">
        <v>9164</v>
      </c>
      <c r="AD12" s="255" t="s">
        <v>9165</v>
      </c>
      <c r="AE12" s="39">
        <v>1</v>
      </c>
      <c r="AF12" s="39">
        <v>1</v>
      </c>
      <c r="AG12" s="100">
        <v>1</v>
      </c>
      <c r="AH12" s="39">
        <v>1</v>
      </c>
      <c r="AI12" s="39">
        <v>2</v>
      </c>
      <c r="AJ12" s="73">
        <v>3</v>
      </c>
      <c r="AK12" s="752" t="s">
        <v>1814</v>
      </c>
      <c r="AL12" s="272" t="s">
        <v>1814</v>
      </c>
      <c r="AM12" s="272" t="s">
        <v>1814</v>
      </c>
    </row>
    <row r="13" spans="1:39" ht="13.5" customHeight="1">
      <c r="A13" s="233" t="s">
        <v>1140</v>
      </c>
      <c r="B13" s="361" t="s">
        <v>4444</v>
      </c>
      <c r="C13" s="98">
        <v>140</v>
      </c>
      <c r="D13" s="99">
        <v>73</v>
      </c>
      <c r="E13" s="99" t="s">
        <v>8322</v>
      </c>
      <c r="F13" s="99" t="s">
        <v>4131</v>
      </c>
      <c r="G13" s="100">
        <v>7</v>
      </c>
      <c r="H13" s="341" t="s">
        <v>4445</v>
      </c>
      <c r="I13" s="39" t="s">
        <v>4440</v>
      </c>
      <c r="J13" s="39" t="s">
        <v>4441</v>
      </c>
      <c r="K13" s="39" t="s">
        <v>5293</v>
      </c>
      <c r="L13" s="39" t="s">
        <v>5293</v>
      </c>
      <c r="M13" s="71" t="s">
        <v>5293</v>
      </c>
      <c r="N13" s="345" t="s">
        <v>158</v>
      </c>
      <c r="O13" s="323" t="s">
        <v>159</v>
      </c>
      <c r="P13" s="692"/>
      <c r="Q13" s="72" t="s">
        <v>1140</v>
      </c>
      <c r="R13" s="256" t="s">
        <v>4444</v>
      </c>
      <c r="S13" s="254" t="s">
        <v>9166</v>
      </c>
      <c r="T13" s="254" t="s">
        <v>9167</v>
      </c>
      <c r="U13" s="254" t="s">
        <v>9168</v>
      </c>
      <c r="V13" s="252" t="s">
        <v>9169</v>
      </c>
      <c r="W13" s="247" t="s">
        <v>4128</v>
      </c>
      <c r="X13" s="254" t="s">
        <v>9170</v>
      </c>
      <c r="Y13" s="252" t="s">
        <v>9171</v>
      </c>
      <c r="Z13" s="254" t="s">
        <v>9172</v>
      </c>
      <c r="AA13" s="247" t="s">
        <v>9162</v>
      </c>
      <c r="AB13" s="252" t="s">
        <v>9173</v>
      </c>
      <c r="AC13" s="252" t="s">
        <v>9174</v>
      </c>
      <c r="AD13" s="255" t="s">
        <v>9175</v>
      </c>
      <c r="AE13" s="39">
        <v>1</v>
      </c>
      <c r="AF13" s="39">
        <v>1</v>
      </c>
      <c r="AG13" s="100">
        <v>1</v>
      </c>
      <c r="AH13" s="39">
        <v>1</v>
      </c>
      <c r="AI13" s="39">
        <v>1</v>
      </c>
      <c r="AJ13" s="73">
        <v>2</v>
      </c>
      <c r="AK13" s="752" t="s">
        <v>1814</v>
      </c>
      <c r="AL13" s="272" t="s">
        <v>1814</v>
      </c>
      <c r="AM13" s="272" t="s">
        <v>1814</v>
      </c>
    </row>
    <row r="14" spans="1:39" ht="13.5" customHeight="1">
      <c r="A14" s="233" t="s">
        <v>4517</v>
      </c>
      <c r="B14" s="361" t="s">
        <v>160</v>
      </c>
      <c r="C14" s="98">
        <v>157</v>
      </c>
      <c r="D14" s="99">
        <v>82</v>
      </c>
      <c r="E14" s="99">
        <v>4</v>
      </c>
      <c r="F14" s="99" t="s">
        <v>161</v>
      </c>
      <c r="G14" s="100">
        <v>9</v>
      </c>
      <c r="H14" s="71" t="s">
        <v>162</v>
      </c>
      <c r="I14" s="39" t="s">
        <v>410</v>
      </c>
      <c r="J14" s="39" t="s">
        <v>411</v>
      </c>
      <c r="K14" s="39" t="s">
        <v>5293</v>
      </c>
      <c r="L14" s="39" t="s">
        <v>5293</v>
      </c>
      <c r="M14" s="71" t="s">
        <v>5293</v>
      </c>
      <c r="N14" s="345" t="s">
        <v>5014</v>
      </c>
      <c r="O14" s="323" t="s">
        <v>5015</v>
      </c>
      <c r="P14" s="692"/>
      <c r="Q14" s="72" t="s">
        <v>152</v>
      </c>
      <c r="R14" s="256" t="s">
        <v>160</v>
      </c>
      <c r="S14" s="254" t="s">
        <v>9176</v>
      </c>
      <c r="T14" s="254" t="s">
        <v>9177</v>
      </c>
      <c r="U14" s="254" t="s">
        <v>9178</v>
      </c>
      <c r="V14" s="252" t="s">
        <v>9179</v>
      </c>
      <c r="W14" s="247" t="s">
        <v>9180</v>
      </c>
      <c r="X14" s="254" t="s">
        <v>9181</v>
      </c>
      <c r="Y14" s="252" t="s">
        <v>9182</v>
      </c>
      <c r="Z14" s="254" t="s">
        <v>9183</v>
      </c>
      <c r="AA14" s="247" t="s">
        <v>9184</v>
      </c>
      <c r="AB14" s="252" t="s">
        <v>9185</v>
      </c>
      <c r="AC14" s="252" t="s">
        <v>5673</v>
      </c>
      <c r="AD14" s="255" t="s">
        <v>9186</v>
      </c>
      <c r="AE14" s="39">
        <v>1</v>
      </c>
      <c r="AF14" s="39">
        <v>1</v>
      </c>
      <c r="AG14" s="100">
        <v>1</v>
      </c>
      <c r="AH14" s="39">
        <v>1</v>
      </c>
      <c r="AI14" s="39">
        <v>3</v>
      </c>
      <c r="AJ14" s="73">
        <v>4</v>
      </c>
      <c r="AK14" s="291" t="s">
        <v>1814</v>
      </c>
      <c r="AL14" s="272" t="s">
        <v>1814</v>
      </c>
      <c r="AM14" s="272" t="s">
        <v>1814</v>
      </c>
    </row>
    <row r="15" spans="1:39" ht="13.5" customHeight="1">
      <c r="A15" s="233" t="s">
        <v>5923</v>
      </c>
      <c r="B15" s="361" t="s">
        <v>5016</v>
      </c>
      <c r="C15" s="98">
        <v>160</v>
      </c>
      <c r="D15" s="99">
        <v>82</v>
      </c>
      <c r="E15" s="99">
        <v>5</v>
      </c>
      <c r="F15" s="99" t="s">
        <v>5017</v>
      </c>
      <c r="G15" s="100">
        <v>9</v>
      </c>
      <c r="H15" s="341" t="s">
        <v>5018</v>
      </c>
      <c r="I15" s="39" t="s">
        <v>410</v>
      </c>
      <c r="J15" s="39" t="s">
        <v>411</v>
      </c>
      <c r="K15" s="39" t="s">
        <v>5293</v>
      </c>
      <c r="L15" s="39" t="s">
        <v>5293</v>
      </c>
      <c r="M15" s="71" t="s">
        <v>5293</v>
      </c>
      <c r="N15" s="345" t="s">
        <v>5019</v>
      </c>
      <c r="O15" s="323" t="s">
        <v>5020</v>
      </c>
      <c r="P15" s="692"/>
      <c r="Q15" s="72" t="s">
        <v>5923</v>
      </c>
      <c r="R15" s="256" t="s">
        <v>5016</v>
      </c>
      <c r="S15" s="254" t="s">
        <v>9187</v>
      </c>
      <c r="T15" s="254" t="s">
        <v>9188</v>
      </c>
      <c r="U15" s="254" t="s">
        <v>9189</v>
      </c>
      <c r="V15" s="252" t="s">
        <v>9190</v>
      </c>
      <c r="W15" s="247" t="s">
        <v>9191</v>
      </c>
      <c r="X15" s="254" t="s">
        <v>3630</v>
      </c>
      <c r="Y15" s="254" t="s">
        <v>3631</v>
      </c>
      <c r="Z15" s="254" t="s">
        <v>3632</v>
      </c>
      <c r="AA15" s="247" t="s">
        <v>3633</v>
      </c>
      <c r="AB15" s="252" t="s">
        <v>3634</v>
      </c>
      <c r="AC15" s="252" t="s">
        <v>3635</v>
      </c>
      <c r="AD15" s="255" t="s">
        <v>3636</v>
      </c>
      <c r="AE15" s="39">
        <v>1</v>
      </c>
      <c r="AF15" s="39">
        <v>1</v>
      </c>
      <c r="AG15" s="100">
        <v>1</v>
      </c>
      <c r="AH15" s="39">
        <v>1</v>
      </c>
      <c r="AI15" s="39">
        <v>1</v>
      </c>
      <c r="AJ15" s="73">
        <v>2</v>
      </c>
      <c r="AK15" s="291" t="s">
        <v>1814</v>
      </c>
      <c r="AL15" s="272" t="s">
        <v>1814</v>
      </c>
      <c r="AM15" s="272" t="s">
        <v>1814</v>
      </c>
    </row>
    <row r="16" spans="1:39" ht="13.5" customHeight="1">
      <c r="A16" s="233" t="s">
        <v>4518</v>
      </c>
      <c r="B16" s="361" t="s">
        <v>5021</v>
      </c>
      <c r="C16" s="98">
        <v>177</v>
      </c>
      <c r="D16" s="99">
        <v>91</v>
      </c>
      <c r="E16" s="99" t="s">
        <v>186</v>
      </c>
      <c r="F16" s="99" t="s">
        <v>187</v>
      </c>
      <c r="G16" s="100">
        <v>9</v>
      </c>
      <c r="H16" s="341" t="s">
        <v>188</v>
      </c>
      <c r="I16" s="39">
        <v>164</v>
      </c>
      <c r="J16" s="39">
        <v>146</v>
      </c>
      <c r="K16" s="39" t="s">
        <v>4519</v>
      </c>
      <c r="L16" s="39">
        <v>48</v>
      </c>
      <c r="M16" s="71">
        <v>48</v>
      </c>
      <c r="N16" s="345" t="s">
        <v>189</v>
      </c>
      <c r="O16" s="323" t="s">
        <v>190</v>
      </c>
      <c r="P16" s="692"/>
      <c r="Q16" s="72" t="s">
        <v>396</v>
      </c>
      <c r="R16" s="256" t="s">
        <v>5021</v>
      </c>
      <c r="S16" s="254">
        <v>1063</v>
      </c>
      <c r="T16" s="254" t="s">
        <v>3637</v>
      </c>
      <c r="U16" s="254" t="s">
        <v>3638</v>
      </c>
      <c r="V16" s="252" t="s">
        <v>3639</v>
      </c>
      <c r="W16" s="247" t="s">
        <v>3640</v>
      </c>
      <c r="X16" s="254" t="s">
        <v>3641</v>
      </c>
      <c r="Y16" s="254" t="s">
        <v>3642</v>
      </c>
      <c r="Z16" s="254" t="s">
        <v>3347</v>
      </c>
      <c r="AA16" s="247" t="s">
        <v>3348</v>
      </c>
      <c r="AB16" s="252" t="s">
        <v>3643</v>
      </c>
      <c r="AC16" s="252" t="s">
        <v>3644</v>
      </c>
      <c r="AD16" s="255" t="s">
        <v>3645</v>
      </c>
      <c r="AE16" s="39">
        <v>1</v>
      </c>
      <c r="AF16" s="39">
        <v>1</v>
      </c>
      <c r="AG16" s="100">
        <v>1</v>
      </c>
      <c r="AH16" s="39">
        <v>2</v>
      </c>
      <c r="AI16" s="39">
        <v>3</v>
      </c>
      <c r="AJ16" s="73">
        <v>4</v>
      </c>
      <c r="AK16" s="291" t="s">
        <v>1814</v>
      </c>
      <c r="AL16" s="272" t="s">
        <v>1814</v>
      </c>
      <c r="AM16" s="272" t="s">
        <v>1814</v>
      </c>
    </row>
    <row r="17" spans="1:39" ht="13.5" customHeight="1">
      <c r="A17" s="233" t="s">
        <v>5924</v>
      </c>
      <c r="B17" s="361" t="s">
        <v>191</v>
      </c>
      <c r="C17" s="98">
        <v>180</v>
      </c>
      <c r="D17" s="99">
        <v>91</v>
      </c>
      <c r="E17" s="99" t="s">
        <v>192</v>
      </c>
      <c r="F17" s="99">
        <v>8</v>
      </c>
      <c r="G17" s="100">
        <v>9</v>
      </c>
      <c r="H17" s="341" t="s">
        <v>193</v>
      </c>
      <c r="I17" s="39">
        <v>164</v>
      </c>
      <c r="J17" s="39">
        <v>146</v>
      </c>
      <c r="K17" s="39" t="s">
        <v>4519</v>
      </c>
      <c r="L17" s="39">
        <v>48</v>
      </c>
      <c r="M17" s="71">
        <v>48</v>
      </c>
      <c r="N17" s="345" t="s">
        <v>194</v>
      </c>
      <c r="O17" s="323" t="s">
        <v>195</v>
      </c>
      <c r="P17" s="692"/>
      <c r="Q17" s="72" t="s">
        <v>5924</v>
      </c>
      <c r="R17" s="256" t="s">
        <v>191</v>
      </c>
      <c r="S17" s="254">
        <v>1317</v>
      </c>
      <c r="T17" s="254" t="s">
        <v>3646</v>
      </c>
      <c r="U17" s="254" t="s">
        <v>3647</v>
      </c>
      <c r="V17" s="252" t="s">
        <v>3648</v>
      </c>
      <c r="W17" s="247" t="s">
        <v>3649</v>
      </c>
      <c r="X17" s="254" t="s">
        <v>3650</v>
      </c>
      <c r="Y17" s="254" t="s">
        <v>3651</v>
      </c>
      <c r="Z17" s="254" t="s">
        <v>3652</v>
      </c>
      <c r="AA17" s="247" t="s">
        <v>3348</v>
      </c>
      <c r="AB17" s="252" t="s">
        <v>3653</v>
      </c>
      <c r="AC17" s="252" t="s">
        <v>3654</v>
      </c>
      <c r="AD17" s="255" t="s">
        <v>3655</v>
      </c>
      <c r="AE17" s="39">
        <v>1</v>
      </c>
      <c r="AF17" s="39">
        <v>1</v>
      </c>
      <c r="AG17" s="100">
        <v>1</v>
      </c>
      <c r="AH17" s="39">
        <v>1</v>
      </c>
      <c r="AI17" s="39">
        <v>2</v>
      </c>
      <c r="AJ17" s="73">
        <v>3</v>
      </c>
      <c r="AK17" s="291" t="s">
        <v>1814</v>
      </c>
      <c r="AL17" s="272" t="s">
        <v>1814</v>
      </c>
      <c r="AM17" s="272" t="s">
        <v>1814</v>
      </c>
    </row>
    <row r="18" spans="1:39" ht="13.5" customHeight="1">
      <c r="A18" s="233" t="s">
        <v>4520</v>
      </c>
      <c r="B18" s="361" t="s">
        <v>196</v>
      </c>
      <c r="C18" s="98">
        <v>182</v>
      </c>
      <c r="D18" s="99">
        <v>92</v>
      </c>
      <c r="E18" s="99">
        <v>6</v>
      </c>
      <c r="F18" s="99">
        <v>9</v>
      </c>
      <c r="G18" s="100">
        <v>9</v>
      </c>
      <c r="H18" s="341" t="s">
        <v>197</v>
      </c>
      <c r="I18" s="39">
        <v>164</v>
      </c>
      <c r="J18" s="39">
        <v>146</v>
      </c>
      <c r="K18" s="39" t="s">
        <v>4519</v>
      </c>
      <c r="L18" s="39">
        <v>50</v>
      </c>
      <c r="M18" s="71">
        <v>50</v>
      </c>
      <c r="N18" s="345" t="s">
        <v>4449</v>
      </c>
      <c r="O18" s="323" t="s">
        <v>4450</v>
      </c>
      <c r="P18" s="692"/>
      <c r="Q18" s="72" t="s">
        <v>397</v>
      </c>
      <c r="R18" s="256" t="s">
        <v>196</v>
      </c>
      <c r="S18" s="254">
        <v>1505</v>
      </c>
      <c r="T18" s="257" t="s">
        <v>3656</v>
      </c>
      <c r="U18" s="254" t="s">
        <v>3657</v>
      </c>
      <c r="V18" s="252" t="s">
        <v>3658</v>
      </c>
      <c r="W18" s="247" t="s">
        <v>3659</v>
      </c>
      <c r="X18" s="254" t="s">
        <v>3660</v>
      </c>
      <c r="Y18" s="254" t="s">
        <v>3661</v>
      </c>
      <c r="Z18" s="254" t="s">
        <v>3662</v>
      </c>
      <c r="AA18" s="247" t="s">
        <v>3663</v>
      </c>
      <c r="AB18" s="252" t="s">
        <v>697</v>
      </c>
      <c r="AC18" s="252" t="s">
        <v>3664</v>
      </c>
      <c r="AD18" s="255" t="s">
        <v>9206</v>
      </c>
      <c r="AE18" s="39">
        <v>1</v>
      </c>
      <c r="AF18" s="39">
        <v>1</v>
      </c>
      <c r="AG18" s="100">
        <v>1</v>
      </c>
      <c r="AH18" s="39">
        <v>1</v>
      </c>
      <c r="AI18" s="39">
        <v>1</v>
      </c>
      <c r="AJ18" s="73">
        <v>2</v>
      </c>
      <c r="AK18" s="291" t="s">
        <v>1814</v>
      </c>
      <c r="AL18" s="272" t="s">
        <v>1814</v>
      </c>
      <c r="AM18" s="272" t="s">
        <v>1814</v>
      </c>
    </row>
    <row r="19" spans="1:39" ht="13.5" customHeight="1">
      <c r="A19" s="233" t="s">
        <v>4521</v>
      </c>
      <c r="B19" s="361" t="s">
        <v>4451</v>
      </c>
      <c r="C19" s="98">
        <v>197</v>
      </c>
      <c r="D19" s="99">
        <v>100</v>
      </c>
      <c r="E19" s="99" t="s">
        <v>4452</v>
      </c>
      <c r="F19" s="99">
        <v>7</v>
      </c>
      <c r="G19" s="100">
        <v>12</v>
      </c>
      <c r="H19" s="341" t="s">
        <v>5687</v>
      </c>
      <c r="I19" s="39">
        <v>183</v>
      </c>
      <c r="J19" s="39">
        <v>159</v>
      </c>
      <c r="K19" s="39" t="s">
        <v>4519</v>
      </c>
      <c r="L19" s="39">
        <v>54</v>
      </c>
      <c r="M19" s="71">
        <v>58</v>
      </c>
      <c r="N19" s="345" t="s">
        <v>4453</v>
      </c>
      <c r="O19" s="323" t="s">
        <v>4454</v>
      </c>
      <c r="P19" s="692"/>
      <c r="Q19" s="72" t="s">
        <v>398</v>
      </c>
      <c r="R19" s="256" t="s">
        <v>4451</v>
      </c>
      <c r="S19" s="254">
        <v>1591</v>
      </c>
      <c r="T19" s="254" t="s">
        <v>9207</v>
      </c>
      <c r="U19" s="254" t="s">
        <v>9208</v>
      </c>
      <c r="V19" s="252" t="s">
        <v>9209</v>
      </c>
      <c r="W19" s="247" t="s">
        <v>9210</v>
      </c>
      <c r="X19" s="254" t="s">
        <v>9211</v>
      </c>
      <c r="Y19" s="254" t="s">
        <v>9212</v>
      </c>
      <c r="Z19" s="252" t="s">
        <v>9213</v>
      </c>
      <c r="AA19" s="247" t="s">
        <v>9214</v>
      </c>
      <c r="AB19" s="252" t="s">
        <v>9215</v>
      </c>
      <c r="AC19" s="252" t="s">
        <v>9216</v>
      </c>
      <c r="AD19" s="255" t="s">
        <v>4672</v>
      </c>
      <c r="AE19" s="39">
        <v>1</v>
      </c>
      <c r="AF19" s="39">
        <v>1</v>
      </c>
      <c r="AG19" s="100">
        <v>1</v>
      </c>
      <c r="AH19" s="39">
        <v>2</v>
      </c>
      <c r="AI19" s="39">
        <v>4</v>
      </c>
      <c r="AJ19" s="73">
        <v>4</v>
      </c>
      <c r="AK19" s="291" t="s">
        <v>1814</v>
      </c>
      <c r="AL19" s="272" t="s">
        <v>1814</v>
      </c>
      <c r="AM19" s="272" t="s">
        <v>1814</v>
      </c>
    </row>
    <row r="20" spans="1:39" ht="13.5" customHeight="1">
      <c r="A20" s="233" t="s">
        <v>5925</v>
      </c>
      <c r="B20" s="361" t="s">
        <v>4455</v>
      </c>
      <c r="C20" s="98">
        <v>200</v>
      </c>
      <c r="D20" s="99">
        <v>100</v>
      </c>
      <c r="E20" s="99" t="s">
        <v>4438</v>
      </c>
      <c r="F20" s="99" t="s">
        <v>4456</v>
      </c>
      <c r="G20" s="100">
        <v>12</v>
      </c>
      <c r="H20" s="341" t="s">
        <v>4457</v>
      </c>
      <c r="I20" s="39">
        <v>183</v>
      </c>
      <c r="J20" s="39">
        <v>159</v>
      </c>
      <c r="K20" s="39" t="s">
        <v>4519</v>
      </c>
      <c r="L20" s="39">
        <v>54</v>
      </c>
      <c r="M20" s="71">
        <v>58</v>
      </c>
      <c r="N20" s="345" t="s">
        <v>4458</v>
      </c>
      <c r="O20" s="323" t="s">
        <v>4459</v>
      </c>
      <c r="P20" s="692"/>
      <c r="Q20" s="72" t="s">
        <v>5925</v>
      </c>
      <c r="R20" s="256" t="s">
        <v>4455</v>
      </c>
      <c r="S20" s="254">
        <v>1943</v>
      </c>
      <c r="T20" s="254" t="s">
        <v>4673</v>
      </c>
      <c r="U20" s="254" t="s">
        <v>4674</v>
      </c>
      <c r="V20" s="252" t="s">
        <v>4675</v>
      </c>
      <c r="W20" s="247" t="s">
        <v>4676</v>
      </c>
      <c r="X20" s="254" t="s">
        <v>4677</v>
      </c>
      <c r="Y20" s="254" t="s">
        <v>4903</v>
      </c>
      <c r="Z20" s="254" t="s">
        <v>4904</v>
      </c>
      <c r="AA20" s="247" t="s">
        <v>4905</v>
      </c>
      <c r="AB20" s="252" t="s">
        <v>4906</v>
      </c>
      <c r="AC20" s="252" t="s">
        <v>4907</v>
      </c>
      <c r="AD20" s="255" t="s">
        <v>4908</v>
      </c>
      <c r="AE20" s="39">
        <v>1</v>
      </c>
      <c r="AF20" s="39">
        <v>1</v>
      </c>
      <c r="AG20" s="100">
        <v>1</v>
      </c>
      <c r="AH20" s="39">
        <v>1</v>
      </c>
      <c r="AI20" s="39">
        <v>2</v>
      </c>
      <c r="AJ20" s="73">
        <v>3</v>
      </c>
      <c r="AK20" s="291" t="s">
        <v>1814</v>
      </c>
      <c r="AL20" s="272" t="s">
        <v>1814</v>
      </c>
      <c r="AM20" s="272" t="s">
        <v>1814</v>
      </c>
    </row>
    <row r="21" spans="1:39" ht="13.5" customHeight="1">
      <c r="A21" s="233" t="s">
        <v>4522</v>
      </c>
      <c r="B21" s="361" t="s">
        <v>4460</v>
      </c>
      <c r="C21" s="98">
        <v>202</v>
      </c>
      <c r="D21" s="99">
        <v>102</v>
      </c>
      <c r="E21" s="99" t="s">
        <v>4461</v>
      </c>
      <c r="F21" s="99" t="s">
        <v>4462</v>
      </c>
      <c r="G21" s="100">
        <v>12</v>
      </c>
      <c r="H21" s="341" t="s">
        <v>4463</v>
      </c>
      <c r="I21" s="39">
        <v>183</v>
      </c>
      <c r="J21" s="39">
        <v>159</v>
      </c>
      <c r="K21" s="39" t="s">
        <v>4519</v>
      </c>
      <c r="L21" s="39">
        <v>56</v>
      </c>
      <c r="M21" s="71">
        <v>60</v>
      </c>
      <c r="N21" s="345" t="s">
        <v>4464</v>
      </c>
      <c r="O21" s="323" t="s">
        <v>4465</v>
      </c>
      <c r="P21" s="692"/>
      <c r="Q21" s="72" t="s">
        <v>399</v>
      </c>
      <c r="R21" s="256" t="s">
        <v>4460</v>
      </c>
      <c r="S21" s="254">
        <v>2211</v>
      </c>
      <c r="T21" s="254" t="s">
        <v>4909</v>
      </c>
      <c r="U21" s="254" t="s">
        <v>4910</v>
      </c>
      <c r="V21" s="252" t="s">
        <v>4911</v>
      </c>
      <c r="W21" s="247" t="s">
        <v>4912</v>
      </c>
      <c r="X21" s="254" t="s">
        <v>4913</v>
      </c>
      <c r="Y21" s="254" t="s">
        <v>4914</v>
      </c>
      <c r="Z21" s="252" t="s">
        <v>4915</v>
      </c>
      <c r="AA21" s="247" t="s">
        <v>4916</v>
      </c>
      <c r="AB21" s="252" t="s">
        <v>4917</v>
      </c>
      <c r="AC21" s="252" t="s">
        <v>4918</v>
      </c>
      <c r="AD21" s="255" t="s">
        <v>4919</v>
      </c>
      <c r="AE21" s="39">
        <v>1</v>
      </c>
      <c r="AF21" s="39">
        <v>1</v>
      </c>
      <c r="AG21" s="100">
        <v>1</v>
      </c>
      <c r="AH21" s="39">
        <v>1</v>
      </c>
      <c r="AI21" s="39">
        <v>1</v>
      </c>
      <c r="AJ21" s="73">
        <v>2</v>
      </c>
      <c r="AK21" s="291" t="s">
        <v>1814</v>
      </c>
      <c r="AL21" s="272" t="s">
        <v>1814</v>
      </c>
      <c r="AM21" s="272" t="s">
        <v>1814</v>
      </c>
    </row>
    <row r="22" spans="1:39" ht="13.5" customHeight="1">
      <c r="A22" s="233" t="s">
        <v>4856</v>
      </c>
      <c r="B22" s="361" t="s">
        <v>4466</v>
      </c>
      <c r="C22" s="98">
        <v>217</v>
      </c>
      <c r="D22" s="99">
        <v>110</v>
      </c>
      <c r="E22" s="99">
        <v>5</v>
      </c>
      <c r="F22" s="99" t="s">
        <v>4467</v>
      </c>
      <c r="G22" s="100">
        <v>12</v>
      </c>
      <c r="H22" s="71" t="s">
        <v>4468</v>
      </c>
      <c r="I22" s="39" t="s">
        <v>4469</v>
      </c>
      <c r="J22" s="39" t="s">
        <v>4470</v>
      </c>
      <c r="K22" s="39" t="s">
        <v>4857</v>
      </c>
      <c r="L22" s="39">
        <v>60</v>
      </c>
      <c r="M22" s="71">
        <v>62</v>
      </c>
      <c r="N22" s="345" t="s">
        <v>4471</v>
      </c>
      <c r="O22" s="323" t="s">
        <v>4472</v>
      </c>
      <c r="P22" s="692"/>
      <c r="Q22" s="72" t="s">
        <v>400</v>
      </c>
      <c r="R22" s="256" t="s">
        <v>4466</v>
      </c>
      <c r="S22" s="254">
        <v>2317</v>
      </c>
      <c r="T22" s="254" t="s">
        <v>4920</v>
      </c>
      <c r="U22" s="257" t="s">
        <v>4921</v>
      </c>
      <c r="V22" s="252" t="s">
        <v>4922</v>
      </c>
      <c r="W22" s="247" t="s">
        <v>4686</v>
      </c>
      <c r="X22" s="254" t="s">
        <v>4687</v>
      </c>
      <c r="Y22" s="252" t="s">
        <v>4688</v>
      </c>
      <c r="Z22" s="254" t="s">
        <v>4689</v>
      </c>
      <c r="AA22" s="247" t="s">
        <v>4690</v>
      </c>
      <c r="AB22" s="252" t="s">
        <v>4691</v>
      </c>
      <c r="AC22" s="252" t="s">
        <v>4692</v>
      </c>
      <c r="AD22" s="255" t="s">
        <v>4693</v>
      </c>
      <c r="AE22" s="39">
        <v>1</v>
      </c>
      <c r="AF22" s="39">
        <v>1</v>
      </c>
      <c r="AG22" s="100">
        <v>1</v>
      </c>
      <c r="AH22" s="39">
        <v>2</v>
      </c>
      <c r="AI22" s="39">
        <v>4</v>
      </c>
      <c r="AJ22" s="73">
        <v>4</v>
      </c>
      <c r="AK22" s="291" t="s">
        <v>1814</v>
      </c>
      <c r="AL22" s="272" t="s">
        <v>1814</v>
      </c>
      <c r="AM22" s="272" t="s">
        <v>1814</v>
      </c>
    </row>
    <row r="23" spans="1:39" ht="13.5" customHeight="1">
      <c r="A23" s="233" t="s">
        <v>5926</v>
      </c>
      <c r="B23" s="361" t="s">
        <v>4473</v>
      </c>
      <c r="C23" s="98">
        <v>220</v>
      </c>
      <c r="D23" s="99">
        <v>110</v>
      </c>
      <c r="E23" s="99" t="s">
        <v>161</v>
      </c>
      <c r="F23" s="99" t="s">
        <v>4474</v>
      </c>
      <c r="G23" s="100">
        <v>12</v>
      </c>
      <c r="H23" s="341" t="s">
        <v>4475</v>
      </c>
      <c r="I23" s="39" t="s">
        <v>4469</v>
      </c>
      <c r="J23" s="39" t="s">
        <v>4470</v>
      </c>
      <c r="K23" s="39" t="s">
        <v>4857</v>
      </c>
      <c r="L23" s="39">
        <v>60</v>
      </c>
      <c r="M23" s="71">
        <v>62</v>
      </c>
      <c r="N23" s="345" t="s">
        <v>4476</v>
      </c>
      <c r="O23" s="323" t="s">
        <v>4477</v>
      </c>
      <c r="P23" s="692"/>
      <c r="Q23" s="72" t="s">
        <v>5926</v>
      </c>
      <c r="R23" s="256" t="s">
        <v>4473</v>
      </c>
      <c r="S23" s="254">
        <v>2772</v>
      </c>
      <c r="T23" s="254" t="s">
        <v>4694</v>
      </c>
      <c r="U23" s="254" t="s">
        <v>4695</v>
      </c>
      <c r="V23" s="252" t="s">
        <v>4696</v>
      </c>
      <c r="W23" s="247" t="s">
        <v>4697</v>
      </c>
      <c r="X23" s="254" t="s">
        <v>4698</v>
      </c>
      <c r="Y23" s="254" t="s">
        <v>4699</v>
      </c>
      <c r="Z23" s="254" t="s">
        <v>4700</v>
      </c>
      <c r="AA23" s="247" t="s">
        <v>4701</v>
      </c>
      <c r="AB23" s="252" t="s">
        <v>4702</v>
      </c>
      <c r="AC23" s="252" t="s">
        <v>4703</v>
      </c>
      <c r="AD23" s="255" t="s">
        <v>4704</v>
      </c>
      <c r="AE23" s="39">
        <v>1</v>
      </c>
      <c r="AF23" s="39">
        <v>1</v>
      </c>
      <c r="AG23" s="100">
        <v>1</v>
      </c>
      <c r="AH23" s="39">
        <v>1</v>
      </c>
      <c r="AI23" s="39">
        <v>2</v>
      </c>
      <c r="AJ23" s="73">
        <v>4</v>
      </c>
      <c r="AK23" s="291" t="s">
        <v>1814</v>
      </c>
      <c r="AL23" s="272" t="s">
        <v>1814</v>
      </c>
      <c r="AM23" s="272" t="s">
        <v>1814</v>
      </c>
    </row>
    <row r="24" spans="1:39" ht="13.5" customHeight="1">
      <c r="A24" s="233" t="s">
        <v>4858</v>
      </c>
      <c r="B24" s="361" t="s">
        <v>4478</v>
      </c>
      <c r="C24" s="98">
        <v>222</v>
      </c>
      <c r="D24" s="99">
        <v>112</v>
      </c>
      <c r="E24" s="99" t="s">
        <v>4479</v>
      </c>
      <c r="F24" s="99" t="s">
        <v>4480</v>
      </c>
      <c r="G24" s="100">
        <v>12</v>
      </c>
      <c r="H24" s="341" t="s">
        <v>4481</v>
      </c>
      <c r="I24" s="39" t="s">
        <v>4469</v>
      </c>
      <c r="J24" s="39" t="s">
        <v>4470</v>
      </c>
      <c r="K24" s="39" t="s">
        <v>4519</v>
      </c>
      <c r="L24" s="39">
        <v>58</v>
      </c>
      <c r="M24" s="71">
        <v>66</v>
      </c>
      <c r="N24" s="345" t="s">
        <v>4482</v>
      </c>
      <c r="O24" s="323" t="s">
        <v>4483</v>
      </c>
      <c r="P24" s="692"/>
      <c r="Q24" s="72" t="s">
        <v>401</v>
      </c>
      <c r="R24" s="256" t="s">
        <v>4478</v>
      </c>
      <c r="S24" s="254">
        <v>3134</v>
      </c>
      <c r="T24" s="254" t="s">
        <v>4705</v>
      </c>
      <c r="U24" s="254" t="s">
        <v>4706</v>
      </c>
      <c r="V24" s="252" t="s">
        <v>4707</v>
      </c>
      <c r="W24" s="247" t="s">
        <v>675</v>
      </c>
      <c r="X24" s="257" t="s">
        <v>4708</v>
      </c>
      <c r="Y24" s="252" t="s">
        <v>4709</v>
      </c>
      <c r="Z24" s="254" t="s">
        <v>4710</v>
      </c>
      <c r="AA24" s="247" t="s">
        <v>4711</v>
      </c>
      <c r="AB24" s="252" t="s">
        <v>4712</v>
      </c>
      <c r="AC24" s="252" t="s">
        <v>4713</v>
      </c>
      <c r="AD24" s="258" t="s">
        <v>4714</v>
      </c>
      <c r="AE24" s="39">
        <v>1</v>
      </c>
      <c r="AF24" s="39">
        <v>1</v>
      </c>
      <c r="AG24" s="100">
        <v>1</v>
      </c>
      <c r="AH24" s="39">
        <v>1</v>
      </c>
      <c r="AI24" s="39">
        <v>2</v>
      </c>
      <c r="AJ24" s="73">
        <v>2</v>
      </c>
      <c r="AK24" s="291" t="s">
        <v>1814</v>
      </c>
      <c r="AL24" s="272" t="s">
        <v>1814</v>
      </c>
      <c r="AM24" s="272" t="s">
        <v>1814</v>
      </c>
    </row>
    <row r="25" spans="1:39" ht="13.5" customHeight="1">
      <c r="A25" s="233" t="s">
        <v>220</v>
      </c>
      <c r="B25" s="361" t="s">
        <v>4473</v>
      </c>
      <c r="C25" s="98">
        <v>237</v>
      </c>
      <c r="D25" s="99">
        <v>120</v>
      </c>
      <c r="E25" s="99" t="s">
        <v>4127</v>
      </c>
      <c r="F25" s="99" t="s">
        <v>4717</v>
      </c>
      <c r="G25" s="100">
        <v>15</v>
      </c>
      <c r="H25" s="341" t="s">
        <v>4718</v>
      </c>
      <c r="I25" s="39" t="s">
        <v>4719</v>
      </c>
      <c r="J25" s="39" t="s">
        <v>4720</v>
      </c>
      <c r="K25" s="39" t="s">
        <v>4857</v>
      </c>
      <c r="L25" s="39">
        <v>64</v>
      </c>
      <c r="M25" s="71">
        <v>68</v>
      </c>
      <c r="N25" s="345" t="s">
        <v>4721</v>
      </c>
      <c r="O25" s="323" t="s">
        <v>4722</v>
      </c>
      <c r="P25" s="692"/>
      <c r="Q25" s="72" t="s">
        <v>402</v>
      </c>
      <c r="R25" s="256" t="s">
        <v>4473</v>
      </c>
      <c r="S25" s="254">
        <v>3290</v>
      </c>
      <c r="T25" s="254" t="s">
        <v>8309</v>
      </c>
      <c r="U25" s="254" t="s">
        <v>8310</v>
      </c>
      <c r="V25" s="252" t="s">
        <v>8311</v>
      </c>
      <c r="W25" s="247" t="s">
        <v>8312</v>
      </c>
      <c r="X25" s="254" t="s">
        <v>8313</v>
      </c>
      <c r="Y25" s="252" t="s">
        <v>8314</v>
      </c>
      <c r="Z25" s="254" t="s">
        <v>8315</v>
      </c>
      <c r="AA25" s="247" t="s">
        <v>8316</v>
      </c>
      <c r="AB25" s="252" t="s">
        <v>8317</v>
      </c>
      <c r="AC25" s="252" t="s">
        <v>8318</v>
      </c>
      <c r="AD25" s="258" t="s">
        <v>8319</v>
      </c>
      <c r="AE25" s="39">
        <v>1</v>
      </c>
      <c r="AF25" s="39">
        <v>1</v>
      </c>
      <c r="AG25" s="100">
        <v>2</v>
      </c>
      <c r="AH25" s="39">
        <v>2</v>
      </c>
      <c r="AI25" s="39">
        <v>4</v>
      </c>
      <c r="AJ25" s="73">
        <v>4</v>
      </c>
      <c r="AK25" s="291" t="s">
        <v>1814</v>
      </c>
      <c r="AL25" s="272" t="s">
        <v>1814</v>
      </c>
      <c r="AM25" s="272" t="s">
        <v>1814</v>
      </c>
    </row>
    <row r="26" spans="1:39" ht="13.5" customHeight="1">
      <c r="A26" s="233" t="s">
        <v>5927</v>
      </c>
      <c r="B26" s="361" t="s">
        <v>4723</v>
      </c>
      <c r="C26" s="98">
        <v>240</v>
      </c>
      <c r="D26" s="99">
        <v>120</v>
      </c>
      <c r="E26" s="99" t="s">
        <v>4461</v>
      </c>
      <c r="F26" s="99" t="s">
        <v>4724</v>
      </c>
      <c r="G26" s="100">
        <v>15</v>
      </c>
      <c r="H26" s="341" t="s">
        <v>4725</v>
      </c>
      <c r="I26" s="39" t="s">
        <v>4719</v>
      </c>
      <c r="J26" s="39" t="s">
        <v>4720</v>
      </c>
      <c r="K26" s="39" t="s">
        <v>4857</v>
      </c>
      <c r="L26" s="39">
        <v>66</v>
      </c>
      <c r="M26" s="71">
        <v>68</v>
      </c>
      <c r="N26" s="345" t="s">
        <v>4726</v>
      </c>
      <c r="O26" s="323" t="s">
        <v>4727</v>
      </c>
      <c r="P26" s="692"/>
      <c r="Q26" s="72" t="s">
        <v>5927</v>
      </c>
      <c r="R26" s="256" t="s">
        <v>4723</v>
      </c>
      <c r="S26" s="254">
        <v>3892</v>
      </c>
      <c r="T26" s="254" t="s">
        <v>8320</v>
      </c>
      <c r="U26" s="254" t="s">
        <v>8038</v>
      </c>
      <c r="V26" s="252" t="s">
        <v>8039</v>
      </c>
      <c r="W26" s="247" t="s">
        <v>8323</v>
      </c>
      <c r="X26" s="254" t="s">
        <v>8324</v>
      </c>
      <c r="Y26" s="254" t="s">
        <v>8325</v>
      </c>
      <c r="Z26" s="254" t="s">
        <v>8326</v>
      </c>
      <c r="AA26" s="247" t="s">
        <v>8327</v>
      </c>
      <c r="AB26" s="252" t="s">
        <v>8328</v>
      </c>
      <c r="AC26" s="252" t="s">
        <v>8329</v>
      </c>
      <c r="AD26" s="258" t="s">
        <v>8330</v>
      </c>
      <c r="AE26" s="39">
        <v>1</v>
      </c>
      <c r="AF26" s="39">
        <v>1</v>
      </c>
      <c r="AG26" s="71">
        <v>1</v>
      </c>
      <c r="AH26" s="39">
        <v>1</v>
      </c>
      <c r="AI26" s="39">
        <v>2</v>
      </c>
      <c r="AJ26" s="73">
        <v>4</v>
      </c>
      <c r="AK26" s="291" t="s">
        <v>1814</v>
      </c>
      <c r="AL26" s="272" t="s">
        <v>1814</v>
      </c>
      <c r="AM26" s="272" t="s">
        <v>1814</v>
      </c>
    </row>
    <row r="27" spans="1:39" ht="13.5" customHeight="1">
      <c r="A27" s="233" t="s">
        <v>221</v>
      </c>
      <c r="B27" s="360" t="s">
        <v>4728</v>
      </c>
      <c r="C27" s="98">
        <v>242</v>
      </c>
      <c r="D27" s="99">
        <v>122</v>
      </c>
      <c r="E27" s="99">
        <v>7</v>
      </c>
      <c r="F27" s="99" t="s">
        <v>4729</v>
      </c>
      <c r="G27" s="100">
        <v>15</v>
      </c>
      <c r="H27" s="341" t="s">
        <v>4730</v>
      </c>
      <c r="I27" s="39" t="s">
        <v>4719</v>
      </c>
      <c r="J27" s="39" t="s">
        <v>4720</v>
      </c>
      <c r="K27" s="39" t="s">
        <v>4857</v>
      </c>
      <c r="L27" s="39">
        <v>66</v>
      </c>
      <c r="M27" s="71">
        <v>70</v>
      </c>
      <c r="N27" s="345" t="s">
        <v>4731</v>
      </c>
      <c r="O27" s="323" t="s">
        <v>4732</v>
      </c>
      <c r="P27" s="692"/>
      <c r="Q27" s="72" t="s">
        <v>403</v>
      </c>
      <c r="R27" s="253" t="s">
        <v>4728</v>
      </c>
      <c r="S27" s="254">
        <v>4369</v>
      </c>
      <c r="T27" s="254" t="s">
        <v>8331</v>
      </c>
      <c r="U27" s="254" t="s">
        <v>8332</v>
      </c>
      <c r="V27" s="252" t="s">
        <v>8333</v>
      </c>
      <c r="W27" s="247" t="s">
        <v>8334</v>
      </c>
      <c r="X27" s="254" t="s">
        <v>8335</v>
      </c>
      <c r="Y27" s="254" t="s">
        <v>8336</v>
      </c>
      <c r="Z27" s="254" t="s">
        <v>8337</v>
      </c>
      <c r="AA27" s="247" t="s">
        <v>8338</v>
      </c>
      <c r="AB27" s="252" t="s">
        <v>8339</v>
      </c>
      <c r="AC27" s="252" t="s">
        <v>8340</v>
      </c>
      <c r="AD27" s="258" t="s">
        <v>8341</v>
      </c>
      <c r="AE27" s="39">
        <v>1</v>
      </c>
      <c r="AF27" s="39">
        <v>1</v>
      </c>
      <c r="AG27" s="71">
        <v>1</v>
      </c>
      <c r="AH27" s="39">
        <v>1</v>
      </c>
      <c r="AI27" s="39">
        <v>2</v>
      </c>
      <c r="AJ27" s="73">
        <v>3</v>
      </c>
      <c r="AK27" s="291" t="s">
        <v>1814</v>
      </c>
      <c r="AL27" s="272" t="s">
        <v>1814</v>
      </c>
      <c r="AM27" s="272" t="s">
        <v>1814</v>
      </c>
    </row>
    <row r="28" spans="1:39" ht="13.5" customHeight="1">
      <c r="A28" s="233" t="s">
        <v>222</v>
      </c>
      <c r="B28" s="360" t="s">
        <v>4723</v>
      </c>
      <c r="C28" s="98">
        <v>267</v>
      </c>
      <c r="D28" s="99">
        <v>135</v>
      </c>
      <c r="E28" s="99" t="s">
        <v>4733</v>
      </c>
      <c r="F28" s="99" t="s">
        <v>4143</v>
      </c>
      <c r="G28" s="100">
        <v>15</v>
      </c>
      <c r="H28" s="341" t="s">
        <v>4734</v>
      </c>
      <c r="I28" s="39" t="s">
        <v>4735</v>
      </c>
      <c r="J28" s="39" t="s">
        <v>4736</v>
      </c>
      <c r="K28" s="39" t="s">
        <v>223</v>
      </c>
      <c r="L28" s="39">
        <v>70</v>
      </c>
      <c r="M28" s="71">
        <v>72</v>
      </c>
      <c r="N28" s="345" t="s">
        <v>4737</v>
      </c>
      <c r="O28" s="323" t="s">
        <v>4738</v>
      </c>
      <c r="P28" s="692"/>
      <c r="Q28" s="72" t="s">
        <v>404</v>
      </c>
      <c r="R28" s="253" t="s">
        <v>4723</v>
      </c>
      <c r="S28" s="254">
        <v>4917</v>
      </c>
      <c r="T28" s="257" t="s">
        <v>8342</v>
      </c>
      <c r="U28" s="254" t="s">
        <v>8343</v>
      </c>
      <c r="V28" s="252" t="s">
        <v>4156</v>
      </c>
      <c r="W28" s="247" t="s">
        <v>4157</v>
      </c>
      <c r="X28" s="254" t="s">
        <v>4158</v>
      </c>
      <c r="Y28" s="257" t="s">
        <v>4159</v>
      </c>
      <c r="Z28" s="257" t="s">
        <v>4160</v>
      </c>
      <c r="AA28" s="247" t="s">
        <v>4161</v>
      </c>
      <c r="AB28" s="252" t="s">
        <v>4162</v>
      </c>
      <c r="AC28" s="252" t="s">
        <v>4163</v>
      </c>
      <c r="AD28" s="258" t="s">
        <v>4164</v>
      </c>
      <c r="AE28" s="39">
        <v>1</v>
      </c>
      <c r="AF28" s="39">
        <v>1</v>
      </c>
      <c r="AG28" s="71">
        <v>2</v>
      </c>
      <c r="AH28" s="39">
        <v>3</v>
      </c>
      <c r="AI28" s="39">
        <v>4</v>
      </c>
      <c r="AJ28" s="73">
        <v>4</v>
      </c>
      <c r="AK28" s="291" t="s">
        <v>1814</v>
      </c>
      <c r="AL28" s="272" t="s">
        <v>1814</v>
      </c>
      <c r="AM28" s="272" t="s">
        <v>1814</v>
      </c>
    </row>
    <row r="29" spans="1:39" ht="13.5" customHeight="1">
      <c r="A29" s="233" t="s">
        <v>5928</v>
      </c>
      <c r="B29" s="361" t="s">
        <v>4739</v>
      </c>
      <c r="C29" s="98">
        <v>270</v>
      </c>
      <c r="D29" s="99">
        <v>135</v>
      </c>
      <c r="E29" s="99" t="s">
        <v>4479</v>
      </c>
      <c r="F29" s="99" t="s">
        <v>4480</v>
      </c>
      <c r="G29" s="100">
        <v>15</v>
      </c>
      <c r="H29" s="341" t="s">
        <v>4740</v>
      </c>
      <c r="I29" s="39" t="s">
        <v>4735</v>
      </c>
      <c r="J29" s="39" t="s">
        <v>4736</v>
      </c>
      <c r="K29" s="39" t="s">
        <v>223</v>
      </c>
      <c r="L29" s="39">
        <v>72</v>
      </c>
      <c r="M29" s="71">
        <v>72</v>
      </c>
      <c r="N29" s="345" t="s">
        <v>4741</v>
      </c>
      <c r="O29" s="323" t="s">
        <v>4742</v>
      </c>
      <c r="P29" s="692"/>
      <c r="Q29" s="72" t="s">
        <v>5928</v>
      </c>
      <c r="R29" s="256" t="s">
        <v>4739</v>
      </c>
      <c r="S29" s="254">
        <v>5790</v>
      </c>
      <c r="T29" s="254" t="s">
        <v>4165</v>
      </c>
      <c r="U29" s="254" t="s">
        <v>4166</v>
      </c>
      <c r="V29" s="252" t="s">
        <v>4171</v>
      </c>
      <c r="W29" s="247" t="s">
        <v>4172</v>
      </c>
      <c r="X29" s="254" t="s">
        <v>9039</v>
      </c>
      <c r="Y29" s="254" t="s">
        <v>8702</v>
      </c>
      <c r="Z29" s="254" t="s">
        <v>8703</v>
      </c>
      <c r="AA29" s="247" t="s">
        <v>4161</v>
      </c>
      <c r="AB29" s="252" t="s">
        <v>8704</v>
      </c>
      <c r="AC29" s="252" t="s">
        <v>8705</v>
      </c>
      <c r="AD29" s="259" t="s">
        <v>8706</v>
      </c>
      <c r="AE29" s="39">
        <v>1</v>
      </c>
      <c r="AF29" s="39">
        <v>1</v>
      </c>
      <c r="AG29" s="71">
        <v>1</v>
      </c>
      <c r="AH29" s="39">
        <v>2</v>
      </c>
      <c r="AI29" s="39">
        <v>3</v>
      </c>
      <c r="AJ29" s="73">
        <v>4</v>
      </c>
      <c r="AK29" s="291" t="s">
        <v>1814</v>
      </c>
      <c r="AL29" s="272" t="s">
        <v>1814</v>
      </c>
      <c r="AM29" s="272" t="s">
        <v>1814</v>
      </c>
    </row>
    <row r="30" spans="1:39" ht="13.5" customHeight="1">
      <c r="A30" s="233" t="s">
        <v>224</v>
      </c>
      <c r="B30" s="361" t="s">
        <v>4027</v>
      </c>
      <c r="C30" s="98">
        <v>274</v>
      </c>
      <c r="D30" s="99">
        <v>136</v>
      </c>
      <c r="E30" s="99" t="s">
        <v>4028</v>
      </c>
      <c r="F30" s="99" t="s">
        <v>4029</v>
      </c>
      <c r="G30" s="100">
        <v>15</v>
      </c>
      <c r="H30" s="341" t="s">
        <v>4030</v>
      </c>
      <c r="I30" s="39" t="s">
        <v>4735</v>
      </c>
      <c r="J30" s="39" t="s">
        <v>4736</v>
      </c>
      <c r="K30" s="39" t="s">
        <v>223</v>
      </c>
      <c r="L30" s="39">
        <v>72</v>
      </c>
      <c r="M30" s="71">
        <v>72</v>
      </c>
      <c r="N30" s="345" t="s">
        <v>4031</v>
      </c>
      <c r="O30" s="323" t="s">
        <v>4032</v>
      </c>
      <c r="P30" s="692"/>
      <c r="Q30" s="72" t="s">
        <v>6264</v>
      </c>
      <c r="R30" s="256" t="s">
        <v>4027</v>
      </c>
      <c r="S30" s="254">
        <v>6947</v>
      </c>
      <c r="T30" s="254" t="s">
        <v>163</v>
      </c>
      <c r="U30" s="254" t="s">
        <v>164</v>
      </c>
      <c r="V30" s="252" t="s">
        <v>165</v>
      </c>
      <c r="W30" s="247" t="s">
        <v>166</v>
      </c>
      <c r="X30" s="254" t="s">
        <v>167</v>
      </c>
      <c r="Y30" s="254" t="s">
        <v>168</v>
      </c>
      <c r="Z30" s="254" t="s">
        <v>169</v>
      </c>
      <c r="AA30" s="247" t="s">
        <v>9186</v>
      </c>
      <c r="AB30" s="252" t="s">
        <v>170</v>
      </c>
      <c r="AC30" s="252" t="s">
        <v>171</v>
      </c>
      <c r="AD30" s="258" t="s">
        <v>172</v>
      </c>
      <c r="AE30" s="39">
        <v>1</v>
      </c>
      <c r="AF30" s="39">
        <v>1</v>
      </c>
      <c r="AG30" s="71">
        <v>1</v>
      </c>
      <c r="AH30" s="39">
        <v>1</v>
      </c>
      <c r="AI30" s="39">
        <v>2</v>
      </c>
      <c r="AJ30" s="73">
        <v>3</v>
      </c>
      <c r="AK30" s="291" t="s">
        <v>1814</v>
      </c>
      <c r="AL30" s="272" t="s">
        <v>1814</v>
      </c>
      <c r="AM30" s="272" t="s">
        <v>1814</v>
      </c>
    </row>
    <row r="31" spans="1:39" ht="13.5" customHeight="1">
      <c r="A31" s="233" t="s">
        <v>225</v>
      </c>
      <c r="B31" s="361" t="s">
        <v>4033</v>
      </c>
      <c r="C31" s="98">
        <v>297</v>
      </c>
      <c r="D31" s="99">
        <v>150</v>
      </c>
      <c r="E31" s="99" t="s">
        <v>4034</v>
      </c>
      <c r="F31" s="99" t="s">
        <v>4474</v>
      </c>
      <c r="G31" s="100">
        <v>15</v>
      </c>
      <c r="H31" s="71" t="s">
        <v>4047</v>
      </c>
      <c r="I31" s="39" t="s">
        <v>4048</v>
      </c>
      <c r="J31" s="39" t="s">
        <v>4049</v>
      </c>
      <c r="K31" s="39" t="s">
        <v>223</v>
      </c>
      <c r="L31" s="39">
        <v>72</v>
      </c>
      <c r="M31" s="71">
        <v>86</v>
      </c>
      <c r="N31" s="345" t="s">
        <v>4050</v>
      </c>
      <c r="O31" s="323" t="s">
        <v>4051</v>
      </c>
      <c r="P31" s="692"/>
      <c r="Q31" s="72" t="s">
        <v>6265</v>
      </c>
      <c r="R31" s="256" t="s">
        <v>4033</v>
      </c>
      <c r="S31" s="254">
        <v>7173</v>
      </c>
      <c r="T31" s="254" t="s">
        <v>173</v>
      </c>
      <c r="U31" s="254" t="s">
        <v>174</v>
      </c>
      <c r="V31" s="252" t="s">
        <v>175</v>
      </c>
      <c r="W31" s="247" t="s">
        <v>176</v>
      </c>
      <c r="X31" s="254" t="s">
        <v>177</v>
      </c>
      <c r="Y31" s="254" t="s">
        <v>178</v>
      </c>
      <c r="Z31" s="254" t="s">
        <v>179</v>
      </c>
      <c r="AA31" s="247" t="s">
        <v>180</v>
      </c>
      <c r="AB31" s="252" t="s">
        <v>181</v>
      </c>
      <c r="AC31" s="252" t="s">
        <v>182</v>
      </c>
      <c r="AD31" s="73" t="s">
        <v>183</v>
      </c>
      <c r="AE31" s="39">
        <v>1</v>
      </c>
      <c r="AF31" s="39">
        <v>2</v>
      </c>
      <c r="AG31" s="71">
        <v>3</v>
      </c>
      <c r="AH31" s="39">
        <v>3</v>
      </c>
      <c r="AI31" s="39">
        <v>4</v>
      </c>
      <c r="AJ31" s="73">
        <v>4</v>
      </c>
      <c r="AK31" s="291" t="s">
        <v>1814</v>
      </c>
      <c r="AL31" s="272" t="s">
        <v>1814</v>
      </c>
      <c r="AM31" s="272" t="s">
        <v>1814</v>
      </c>
    </row>
    <row r="32" spans="1:39" ht="13.5" customHeight="1">
      <c r="A32" s="233" t="s">
        <v>5929</v>
      </c>
      <c r="B32" s="361" t="s">
        <v>4052</v>
      </c>
      <c r="C32" s="98">
        <v>300</v>
      </c>
      <c r="D32" s="99">
        <v>150</v>
      </c>
      <c r="E32" s="99" t="s">
        <v>4053</v>
      </c>
      <c r="F32" s="99" t="s">
        <v>4054</v>
      </c>
      <c r="G32" s="100">
        <v>15</v>
      </c>
      <c r="H32" s="341" t="s">
        <v>4030</v>
      </c>
      <c r="I32" s="39" t="s">
        <v>4048</v>
      </c>
      <c r="J32" s="39" t="s">
        <v>4049</v>
      </c>
      <c r="K32" s="39" t="s">
        <v>223</v>
      </c>
      <c r="L32" s="39">
        <v>72</v>
      </c>
      <c r="M32" s="71">
        <v>86</v>
      </c>
      <c r="N32" s="345" t="s">
        <v>4055</v>
      </c>
      <c r="O32" s="323" t="s">
        <v>4056</v>
      </c>
      <c r="P32" s="692"/>
      <c r="Q32" s="72" t="s">
        <v>5929</v>
      </c>
      <c r="R32" s="256" t="s">
        <v>4052</v>
      </c>
      <c r="S32" s="254">
        <v>8356</v>
      </c>
      <c r="T32" s="254" t="s">
        <v>184</v>
      </c>
      <c r="U32" s="254" t="s">
        <v>185</v>
      </c>
      <c r="V32" s="252" t="s">
        <v>4446</v>
      </c>
      <c r="W32" s="247" t="s">
        <v>4447</v>
      </c>
      <c r="X32" s="254" t="s">
        <v>4448</v>
      </c>
      <c r="Y32" s="254" t="s">
        <v>9040</v>
      </c>
      <c r="Z32" s="257" t="s">
        <v>9041</v>
      </c>
      <c r="AA32" s="247" t="s">
        <v>9042</v>
      </c>
      <c r="AB32" s="252" t="s">
        <v>9043</v>
      </c>
      <c r="AC32" s="252" t="s">
        <v>9044</v>
      </c>
      <c r="AD32" s="339" t="s">
        <v>9045</v>
      </c>
      <c r="AE32" s="39">
        <v>1</v>
      </c>
      <c r="AF32" s="39">
        <v>1</v>
      </c>
      <c r="AG32" s="71">
        <v>1</v>
      </c>
      <c r="AH32" s="39">
        <v>2</v>
      </c>
      <c r="AI32" s="39">
        <v>4</v>
      </c>
      <c r="AJ32" s="73">
        <v>4</v>
      </c>
      <c r="AK32" s="291" t="s">
        <v>1814</v>
      </c>
      <c r="AL32" s="272" t="s">
        <v>1814</v>
      </c>
      <c r="AM32" s="272" t="s">
        <v>1814</v>
      </c>
    </row>
    <row r="33" spans="1:39" ht="13.5" customHeight="1">
      <c r="A33" s="233" t="s">
        <v>226</v>
      </c>
      <c r="B33" s="361" t="s">
        <v>4057</v>
      </c>
      <c r="C33" s="98">
        <v>304</v>
      </c>
      <c r="D33" s="99">
        <v>152</v>
      </c>
      <c r="E33" s="99">
        <v>8</v>
      </c>
      <c r="F33" s="99" t="s">
        <v>160</v>
      </c>
      <c r="G33" s="100">
        <v>15</v>
      </c>
      <c r="H33" s="341" t="s">
        <v>693</v>
      </c>
      <c r="I33" s="39" t="s">
        <v>4048</v>
      </c>
      <c r="J33" s="39" t="s">
        <v>4049</v>
      </c>
      <c r="K33" s="39" t="s">
        <v>223</v>
      </c>
      <c r="L33" s="39">
        <v>74</v>
      </c>
      <c r="M33" s="71">
        <v>88</v>
      </c>
      <c r="N33" s="345" t="s">
        <v>4058</v>
      </c>
      <c r="O33" s="323" t="s">
        <v>4059</v>
      </c>
      <c r="P33" s="692"/>
      <c r="Q33" s="72" t="s">
        <v>6266</v>
      </c>
      <c r="R33" s="256" t="s">
        <v>4057</v>
      </c>
      <c r="S33" s="254">
        <v>9994</v>
      </c>
      <c r="T33" s="254" t="s">
        <v>9046</v>
      </c>
      <c r="U33" s="254" t="s">
        <v>9047</v>
      </c>
      <c r="V33" s="252" t="s">
        <v>9048</v>
      </c>
      <c r="W33" s="247" t="s">
        <v>9049</v>
      </c>
      <c r="X33" s="254" t="s">
        <v>9050</v>
      </c>
      <c r="Y33" s="254" t="s">
        <v>9051</v>
      </c>
      <c r="Z33" s="254" t="s">
        <v>9052</v>
      </c>
      <c r="AA33" s="247" t="s">
        <v>9053</v>
      </c>
      <c r="AB33" s="252" t="s">
        <v>9054</v>
      </c>
      <c r="AC33" s="252" t="s">
        <v>9055</v>
      </c>
      <c r="AD33" s="73" t="s">
        <v>9056</v>
      </c>
      <c r="AE33" s="39">
        <v>1</v>
      </c>
      <c r="AF33" s="39">
        <v>1</v>
      </c>
      <c r="AG33" s="71">
        <v>1</v>
      </c>
      <c r="AH33" s="39">
        <v>1</v>
      </c>
      <c r="AI33" s="39">
        <v>3</v>
      </c>
      <c r="AJ33" s="73">
        <v>4</v>
      </c>
      <c r="AK33" s="291" t="s">
        <v>1814</v>
      </c>
      <c r="AL33" s="272" t="s">
        <v>1814</v>
      </c>
      <c r="AM33" s="272" t="s">
        <v>1814</v>
      </c>
    </row>
    <row r="34" spans="1:39" ht="13.5" customHeight="1">
      <c r="A34" s="233" t="s">
        <v>227</v>
      </c>
      <c r="B34" s="361" t="s">
        <v>4060</v>
      </c>
      <c r="C34" s="98">
        <v>327</v>
      </c>
      <c r="D34" s="99">
        <v>160</v>
      </c>
      <c r="E34" s="99" t="s">
        <v>187</v>
      </c>
      <c r="F34" s="99">
        <v>10</v>
      </c>
      <c r="G34" s="100">
        <v>18</v>
      </c>
      <c r="H34" s="341" t="s">
        <v>4061</v>
      </c>
      <c r="I34" s="39">
        <v>307</v>
      </c>
      <c r="J34" s="39">
        <v>271</v>
      </c>
      <c r="K34" s="39" t="s">
        <v>223</v>
      </c>
      <c r="L34" s="39">
        <v>78</v>
      </c>
      <c r="M34" s="71">
        <v>96</v>
      </c>
      <c r="N34" s="345" t="s">
        <v>4405</v>
      </c>
      <c r="O34" s="323" t="s">
        <v>4406</v>
      </c>
      <c r="P34" s="692"/>
      <c r="Q34" s="72" t="s">
        <v>6267</v>
      </c>
      <c r="R34" s="256" t="s">
        <v>4060</v>
      </c>
      <c r="S34" s="254">
        <v>10230</v>
      </c>
      <c r="T34" s="254" t="s">
        <v>9057</v>
      </c>
      <c r="U34" s="254" t="s">
        <v>9058</v>
      </c>
      <c r="V34" s="252" t="s">
        <v>9059</v>
      </c>
      <c r="W34" s="247" t="s">
        <v>9060</v>
      </c>
      <c r="X34" s="254" t="s">
        <v>9061</v>
      </c>
      <c r="Y34" s="254" t="s">
        <v>9062</v>
      </c>
      <c r="Z34" s="254" t="s">
        <v>9063</v>
      </c>
      <c r="AA34" s="247" t="s">
        <v>9064</v>
      </c>
      <c r="AB34" s="252" t="s">
        <v>9065</v>
      </c>
      <c r="AC34" s="252" t="s">
        <v>4101</v>
      </c>
      <c r="AD34" s="339" t="s">
        <v>9066</v>
      </c>
      <c r="AE34" s="39">
        <v>1</v>
      </c>
      <c r="AF34" s="39">
        <v>1</v>
      </c>
      <c r="AG34" s="71">
        <v>2</v>
      </c>
      <c r="AH34" s="39">
        <v>3</v>
      </c>
      <c r="AI34" s="39">
        <v>4</v>
      </c>
      <c r="AJ34" s="73">
        <v>4</v>
      </c>
      <c r="AK34" s="291" t="s">
        <v>1814</v>
      </c>
      <c r="AL34" s="272" t="s">
        <v>1814</v>
      </c>
      <c r="AM34" s="272" t="s">
        <v>1814</v>
      </c>
    </row>
    <row r="35" spans="1:39" ht="13.5" customHeight="1">
      <c r="A35" s="233" t="s">
        <v>5930</v>
      </c>
      <c r="B35" s="361" t="s">
        <v>4407</v>
      </c>
      <c r="C35" s="98">
        <v>330</v>
      </c>
      <c r="D35" s="99">
        <v>160</v>
      </c>
      <c r="E35" s="99" t="s">
        <v>4028</v>
      </c>
      <c r="F35" s="99" t="s">
        <v>4408</v>
      </c>
      <c r="G35" s="100">
        <v>18</v>
      </c>
      <c r="H35" s="347" t="s">
        <v>4409</v>
      </c>
      <c r="I35" s="39">
        <v>307</v>
      </c>
      <c r="J35" s="39">
        <v>271</v>
      </c>
      <c r="K35" s="39" t="s">
        <v>223</v>
      </c>
      <c r="L35" s="39">
        <v>78</v>
      </c>
      <c r="M35" s="71">
        <v>96</v>
      </c>
      <c r="N35" s="345" t="s">
        <v>4410</v>
      </c>
      <c r="O35" s="323" t="s">
        <v>4411</v>
      </c>
      <c r="P35" s="692"/>
      <c r="Q35" s="72" t="s">
        <v>5930</v>
      </c>
      <c r="R35" s="256" t="s">
        <v>4407</v>
      </c>
      <c r="S35" s="254">
        <v>11770</v>
      </c>
      <c r="T35" s="254" t="s">
        <v>9067</v>
      </c>
      <c r="U35" s="254" t="s">
        <v>9068</v>
      </c>
      <c r="V35" s="252" t="s">
        <v>9069</v>
      </c>
      <c r="W35" s="247" t="s">
        <v>9070</v>
      </c>
      <c r="X35" s="254" t="s">
        <v>9071</v>
      </c>
      <c r="Y35" s="254" t="s">
        <v>9072</v>
      </c>
      <c r="Z35" s="257" t="s">
        <v>9073</v>
      </c>
      <c r="AA35" s="247" t="s">
        <v>9074</v>
      </c>
      <c r="AB35" s="252" t="s">
        <v>9075</v>
      </c>
      <c r="AC35" s="254" t="s">
        <v>9076</v>
      </c>
      <c r="AD35" s="73" t="s">
        <v>9077</v>
      </c>
      <c r="AE35" s="39">
        <v>1</v>
      </c>
      <c r="AF35" s="39">
        <v>1</v>
      </c>
      <c r="AG35" s="71">
        <v>1</v>
      </c>
      <c r="AH35" s="39">
        <v>2</v>
      </c>
      <c r="AI35" s="39">
        <v>4</v>
      </c>
      <c r="AJ35" s="73">
        <v>4</v>
      </c>
      <c r="AK35" s="291" t="s">
        <v>1814</v>
      </c>
      <c r="AL35" s="272" t="s">
        <v>1814</v>
      </c>
      <c r="AM35" s="272" t="s">
        <v>1814</v>
      </c>
    </row>
    <row r="36" spans="1:39" ht="13.5" customHeight="1">
      <c r="A36" s="233" t="s">
        <v>4509</v>
      </c>
      <c r="B36" s="361" t="s">
        <v>4412</v>
      </c>
      <c r="C36" s="98">
        <v>334</v>
      </c>
      <c r="D36" s="99">
        <v>162</v>
      </c>
      <c r="E36" s="99" t="s">
        <v>4456</v>
      </c>
      <c r="F36" s="99" t="s">
        <v>4413</v>
      </c>
      <c r="G36" s="100">
        <v>18</v>
      </c>
      <c r="H36" s="347" t="s">
        <v>4414</v>
      </c>
      <c r="I36" s="39">
        <v>307</v>
      </c>
      <c r="J36" s="39">
        <v>271</v>
      </c>
      <c r="K36" s="39" t="s">
        <v>223</v>
      </c>
      <c r="L36" s="39">
        <v>80</v>
      </c>
      <c r="M36" s="71">
        <v>98</v>
      </c>
      <c r="N36" s="345" t="s">
        <v>4415</v>
      </c>
      <c r="O36" s="323" t="s">
        <v>4416</v>
      </c>
      <c r="P36" s="692"/>
      <c r="Q36" s="72" t="s">
        <v>3179</v>
      </c>
      <c r="R36" s="256" t="s">
        <v>4412</v>
      </c>
      <c r="S36" s="254">
        <v>13910</v>
      </c>
      <c r="T36" s="254" t="s">
        <v>9078</v>
      </c>
      <c r="U36" s="254" t="s">
        <v>9079</v>
      </c>
      <c r="V36" s="252" t="s">
        <v>9080</v>
      </c>
      <c r="W36" s="247" t="s">
        <v>9081</v>
      </c>
      <c r="X36" s="254" t="s">
        <v>9082</v>
      </c>
      <c r="Y36" s="254" t="s">
        <v>9083</v>
      </c>
      <c r="Z36" s="254" t="s">
        <v>9084</v>
      </c>
      <c r="AA36" s="247" t="s">
        <v>9085</v>
      </c>
      <c r="AB36" s="252" t="s">
        <v>9086</v>
      </c>
      <c r="AC36" s="254" t="s">
        <v>9087</v>
      </c>
      <c r="AD36" s="73" t="s">
        <v>9088</v>
      </c>
      <c r="AE36" s="39">
        <v>1</v>
      </c>
      <c r="AF36" s="39">
        <v>1</v>
      </c>
      <c r="AG36" s="71">
        <v>1</v>
      </c>
      <c r="AH36" s="39">
        <v>1</v>
      </c>
      <c r="AI36" s="39">
        <v>3</v>
      </c>
      <c r="AJ36" s="73">
        <v>4</v>
      </c>
      <c r="AK36" s="291" t="s">
        <v>1814</v>
      </c>
      <c r="AL36" s="272" t="s">
        <v>1814</v>
      </c>
      <c r="AM36" s="272" t="s">
        <v>1814</v>
      </c>
    </row>
    <row r="37" spans="1:39" ht="13.5" customHeight="1">
      <c r="A37" s="233" t="s">
        <v>4510</v>
      </c>
      <c r="B37" s="361" t="s">
        <v>4073</v>
      </c>
      <c r="C37" s="98" t="s">
        <v>4074</v>
      </c>
      <c r="D37" s="99">
        <v>170</v>
      </c>
      <c r="E37" s="99" t="s">
        <v>4479</v>
      </c>
      <c r="F37" s="99" t="s">
        <v>4408</v>
      </c>
      <c r="G37" s="100">
        <v>18</v>
      </c>
      <c r="H37" s="347" t="s">
        <v>4075</v>
      </c>
      <c r="I37" s="39" t="s">
        <v>4076</v>
      </c>
      <c r="J37" s="39" t="s">
        <v>4077</v>
      </c>
      <c r="K37" s="39" t="s">
        <v>4511</v>
      </c>
      <c r="L37" s="39">
        <v>86</v>
      </c>
      <c r="M37" s="71">
        <v>88</v>
      </c>
      <c r="N37" s="345" t="s">
        <v>4078</v>
      </c>
      <c r="O37" s="323" t="s">
        <v>4079</v>
      </c>
      <c r="P37" s="692"/>
      <c r="Q37" s="72" t="s">
        <v>3512</v>
      </c>
      <c r="R37" s="256" t="s">
        <v>4073</v>
      </c>
      <c r="S37" s="254">
        <v>14520</v>
      </c>
      <c r="T37" s="254" t="s">
        <v>9089</v>
      </c>
      <c r="U37" s="254" t="s">
        <v>9090</v>
      </c>
      <c r="V37" s="252" t="s">
        <v>9116</v>
      </c>
      <c r="W37" s="247" t="s">
        <v>9117</v>
      </c>
      <c r="X37" s="254" t="s">
        <v>9118</v>
      </c>
      <c r="Y37" s="254" t="s">
        <v>9119</v>
      </c>
      <c r="Z37" s="254" t="s">
        <v>9120</v>
      </c>
      <c r="AA37" s="247" t="s">
        <v>8878</v>
      </c>
      <c r="AB37" s="252" t="s">
        <v>8879</v>
      </c>
      <c r="AC37" s="257" t="s">
        <v>8880</v>
      </c>
      <c r="AD37" s="73" t="s">
        <v>8881</v>
      </c>
      <c r="AE37" s="39">
        <v>1</v>
      </c>
      <c r="AF37" s="39">
        <v>1</v>
      </c>
      <c r="AG37" s="71">
        <v>2</v>
      </c>
      <c r="AH37" s="39">
        <v>4</v>
      </c>
      <c r="AI37" s="39">
        <v>4</v>
      </c>
      <c r="AJ37" s="73">
        <v>4</v>
      </c>
      <c r="AK37" s="291" t="s">
        <v>1814</v>
      </c>
      <c r="AL37" s="272" t="s">
        <v>1814</v>
      </c>
      <c r="AM37" s="272" t="s">
        <v>1814</v>
      </c>
    </row>
    <row r="38" spans="1:39" ht="13.5" customHeight="1">
      <c r="A38" s="233" t="s">
        <v>5931</v>
      </c>
      <c r="B38" s="361" t="s">
        <v>4080</v>
      </c>
      <c r="C38" s="98">
        <v>360</v>
      </c>
      <c r="D38" s="99">
        <v>170</v>
      </c>
      <c r="E38" s="99">
        <v>8</v>
      </c>
      <c r="F38" s="99" t="s">
        <v>160</v>
      </c>
      <c r="G38" s="100">
        <v>18</v>
      </c>
      <c r="H38" s="347" t="s">
        <v>4081</v>
      </c>
      <c r="I38" s="39" t="s">
        <v>4076</v>
      </c>
      <c r="J38" s="39" t="s">
        <v>4077</v>
      </c>
      <c r="K38" s="39" t="s">
        <v>4511</v>
      </c>
      <c r="L38" s="39">
        <v>88</v>
      </c>
      <c r="M38" s="71">
        <v>88</v>
      </c>
      <c r="N38" s="345" t="s">
        <v>4082</v>
      </c>
      <c r="O38" s="323" t="s">
        <v>9128</v>
      </c>
      <c r="P38" s="692"/>
      <c r="Q38" s="72" t="s">
        <v>5931</v>
      </c>
      <c r="R38" s="256" t="s">
        <v>4080</v>
      </c>
      <c r="S38" s="254">
        <v>16270</v>
      </c>
      <c r="T38" s="254" t="s">
        <v>8882</v>
      </c>
      <c r="U38" s="254">
        <v>1019</v>
      </c>
      <c r="V38" s="252" t="s">
        <v>8883</v>
      </c>
      <c r="W38" s="247" t="s">
        <v>8884</v>
      </c>
      <c r="X38" s="254">
        <v>1043</v>
      </c>
      <c r="Y38" s="254" t="s">
        <v>8885</v>
      </c>
      <c r="Z38" s="254" t="s">
        <v>8886</v>
      </c>
      <c r="AA38" s="247" t="s">
        <v>8887</v>
      </c>
      <c r="AB38" s="252" t="s">
        <v>3933</v>
      </c>
      <c r="AC38" s="254" t="s">
        <v>3934</v>
      </c>
      <c r="AD38" s="73" t="s">
        <v>3935</v>
      </c>
      <c r="AE38" s="39">
        <v>1</v>
      </c>
      <c r="AF38" s="39">
        <v>1</v>
      </c>
      <c r="AG38" s="71">
        <v>1</v>
      </c>
      <c r="AH38" s="39">
        <v>2</v>
      </c>
      <c r="AI38" s="39">
        <v>4</v>
      </c>
      <c r="AJ38" s="73">
        <v>4</v>
      </c>
      <c r="AK38" s="291" t="s">
        <v>1814</v>
      </c>
      <c r="AL38" s="272" t="s">
        <v>1814</v>
      </c>
      <c r="AM38" s="272" t="s">
        <v>1814</v>
      </c>
    </row>
    <row r="39" spans="1:39" ht="13.5" customHeight="1">
      <c r="A39" s="233" t="s">
        <v>4512</v>
      </c>
      <c r="B39" s="361" t="s">
        <v>4083</v>
      </c>
      <c r="C39" s="98">
        <v>364</v>
      </c>
      <c r="D39" s="99">
        <v>172</v>
      </c>
      <c r="E39" s="99" t="s">
        <v>4474</v>
      </c>
      <c r="F39" s="99" t="s">
        <v>4084</v>
      </c>
      <c r="G39" s="100">
        <v>18</v>
      </c>
      <c r="H39" s="347" t="s">
        <v>4085</v>
      </c>
      <c r="I39" s="39" t="s">
        <v>4076</v>
      </c>
      <c r="J39" s="39" t="s">
        <v>4077</v>
      </c>
      <c r="K39" s="39" t="s">
        <v>4511</v>
      </c>
      <c r="L39" s="39">
        <v>90</v>
      </c>
      <c r="M39" s="71">
        <v>90</v>
      </c>
      <c r="N39" s="345" t="s">
        <v>4086</v>
      </c>
      <c r="O39" s="323" t="s">
        <v>4087</v>
      </c>
      <c r="P39" s="692"/>
      <c r="Q39" s="72" t="s">
        <v>3513</v>
      </c>
      <c r="R39" s="256" t="s">
        <v>4083</v>
      </c>
      <c r="S39" s="254">
        <v>19050</v>
      </c>
      <c r="T39" s="254">
        <v>1047</v>
      </c>
      <c r="U39" s="254">
        <v>1186</v>
      </c>
      <c r="V39" s="252" t="s">
        <v>3936</v>
      </c>
      <c r="W39" s="247" t="s">
        <v>3937</v>
      </c>
      <c r="X39" s="254">
        <v>1251</v>
      </c>
      <c r="Y39" s="254" t="s">
        <v>3938</v>
      </c>
      <c r="Z39" s="254" t="s">
        <v>3939</v>
      </c>
      <c r="AA39" s="247" t="s">
        <v>3940</v>
      </c>
      <c r="AB39" s="252" t="s">
        <v>3941</v>
      </c>
      <c r="AC39" s="254" t="s">
        <v>3942</v>
      </c>
      <c r="AD39" s="73" t="s">
        <v>3943</v>
      </c>
      <c r="AE39" s="39">
        <v>1</v>
      </c>
      <c r="AF39" s="39">
        <v>1</v>
      </c>
      <c r="AG39" s="71">
        <v>1</v>
      </c>
      <c r="AH39" s="39">
        <v>1</v>
      </c>
      <c r="AI39" s="39">
        <v>3</v>
      </c>
      <c r="AJ39" s="73">
        <v>4</v>
      </c>
      <c r="AK39" s="291" t="s">
        <v>1814</v>
      </c>
      <c r="AL39" s="272" t="s">
        <v>1814</v>
      </c>
      <c r="AM39" s="272" t="s">
        <v>1814</v>
      </c>
    </row>
    <row r="40" spans="1:39" ht="13.5" customHeight="1">
      <c r="A40" s="233" t="s">
        <v>4513</v>
      </c>
      <c r="B40" s="361" t="s">
        <v>4088</v>
      </c>
      <c r="C40" s="98">
        <v>397</v>
      </c>
      <c r="D40" s="99">
        <v>180</v>
      </c>
      <c r="E40" s="99">
        <v>7</v>
      </c>
      <c r="F40" s="99">
        <v>12</v>
      </c>
      <c r="G40" s="100">
        <v>21</v>
      </c>
      <c r="H40" s="71" t="s">
        <v>4089</v>
      </c>
      <c r="I40" s="39">
        <v>373</v>
      </c>
      <c r="J40" s="39">
        <v>331</v>
      </c>
      <c r="K40" s="39" t="s">
        <v>4511</v>
      </c>
      <c r="L40" s="39">
        <v>94</v>
      </c>
      <c r="M40" s="71">
        <v>98</v>
      </c>
      <c r="N40" s="345" t="s">
        <v>4090</v>
      </c>
      <c r="O40" s="323" t="s">
        <v>663</v>
      </c>
      <c r="P40" s="692"/>
      <c r="Q40" s="72" t="s">
        <v>3514</v>
      </c>
      <c r="R40" s="256" t="s">
        <v>4088</v>
      </c>
      <c r="S40" s="254">
        <v>20290</v>
      </c>
      <c r="T40" s="254">
        <v>1022</v>
      </c>
      <c r="U40" s="254">
        <v>1144</v>
      </c>
      <c r="V40" s="252" t="s">
        <v>3631</v>
      </c>
      <c r="W40" s="247" t="s">
        <v>3944</v>
      </c>
      <c r="X40" s="254">
        <v>1171</v>
      </c>
      <c r="Y40" s="254" t="s">
        <v>3945</v>
      </c>
      <c r="Z40" s="254" t="s">
        <v>3946</v>
      </c>
      <c r="AA40" s="247" t="s">
        <v>3947</v>
      </c>
      <c r="AB40" s="252" t="s">
        <v>3948</v>
      </c>
      <c r="AC40" s="254" t="s">
        <v>3949</v>
      </c>
      <c r="AD40" s="73" t="s">
        <v>3950</v>
      </c>
      <c r="AE40" s="39">
        <v>1</v>
      </c>
      <c r="AF40" s="39">
        <v>1</v>
      </c>
      <c r="AG40" s="71">
        <v>2</v>
      </c>
      <c r="AH40" s="39">
        <v>4</v>
      </c>
      <c r="AI40" s="39">
        <v>4</v>
      </c>
      <c r="AJ40" s="73">
        <v>4</v>
      </c>
      <c r="AK40" s="291" t="s">
        <v>1814</v>
      </c>
      <c r="AL40" s="272" t="s">
        <v>1814</v>
      </c>
      <c r="AM40" s="272" t="s">
        <v>1814</v>
      </c>
    </row>
    <row r="41" spans="1:39" ht="13.5" customHeight="1">
      <c r="A41" s="233" t="s">
        <v>5932</v>
      </c>
      <c r="B41" s="361" t="s">
        <v>4091</v>
      </c>
      <c r="C41" s="98">
        <v>400</v>
      </c>
      <c r="D41" s="99">
        <v>180</v>
      </c>
      <c r="E41" s="99" t="s">
        <v>4092</v>
      </c>
      <c r="F41" s="99" t="s">
        <v>4413</v>
      </c>
      <c r="G41" s="100">
        <v>21</v>
      </c>
      <c r="H41" s="71" t="s">
        <v>4093</v>
      </c>
      <c r="I41" s="39">
        <v>373</v>
      </c>
      <c r="J41" s="39">
        <v>331</v>
      </c>
      <c r="K41" s="39" t="s">
        <v>4511</v>
      </c>
      <c r="L41" s="39">
        <v>96</v>
      </c>
      <c r="M41" s="71">
        <v>98</v>
      </c>
      <c r="N41" s="345" t="s">
        <v>4094</v>
      </c>
      <c r="O41" s="323" t="s">
        <v>4095</v>
      </c>
      <c r="P41" s="692"/>
      <c r="Q41" s="72" t="s">
        <v>5932</v>
      </c>
      <c r="R41" s="256" t="s">
        <v>4091</v>
      </c>
      <c r="S41" s="254">
        <v>23130</v>
      </c>
      <c r="T41" s="254">
        <v>1156</v>
      </c>
      <c r="U41" s="254">
        <v>1307</v>
      </c>
      <c r="V41" s="252" t="s">
        <v>3951</v>
      </c>
      <c r="W41" s="247" t="s">
        <v>3952</v>
      </c>
      <c r="X41" s="254">
        <v>1318</v>
      </c>
      <c r="Y41" s="254" t="s">
        <v>3953</v>
      </c>
      <c r="Z41" s="254" t="s">
        <v>3954</v>
      </c>
      <c r="AA41" s="247" t="s">
        <v>3955</v>
      </c>
      <c r="AB41" s="252" t="s">
        <v>3956</v>
      </c>
      <c r="AC41" s="254" t="s">
        <v>3957</v>
      </c>
      <c r="AD41" s="73" t="s">
        <v>3608</v>
      </c>
      <c r="AE41" s="39">
        <v>1</v>
      </c>
      <c r="AF41" s="39">
        <v>1</v>
      </c>
      <c r="AG41" s="71">
        <v>1</v>
      </c>
      <c r="AH41" s="39">
        <v>3</v>
      </c>
      <c r="AI41" s="39">
        <v>4</v>
      </c>
      <c r="AJ41" s="73">
        <v>4</v>
      </c>
      <c r="AK41" s="291" t="s">
        <v>1814</v>
      </c>
      <c r="AL41" s="272" t="s">
        <v>1814</v>
      </c>
      <c r="AM41" s="272" t="s">
        <v>1814</v>
      </c>
    </row>
    <row r="42" spans="1:39" ht="13.5" customHeight="1">
      <c r="A42" s="233" t="s">
        <v>3159</v>
      </c>
      <c r="B42" s="361" t="s">
        <v>4096</v>
      </c>
      <c r="C42" s="98">
        <v>404</v>
      </c>
      <c r="D42" s="99">
        <v>182</v>
      </c>
      <c r="E42" s="99" t="s">
        <v>4097</v>
      </c>
      <c r="F42" s="99" t="s">
        <v>4098</v>
      </c>
      <c r="G42" s="100">
        <v>21</v>
      </c>
      <c r="H42" s="347" t="s">
        <v>4099</v>
      </c>
      <c r="I42" s="39">
        <v>373</v>
      </c>
      <c r="J42" s="39">
        <v>331</v>
      </c>
      <c r="K42" s="39" t="s">
        <v>4511</v>
      </c>
      <c r="L42" s="39">
        <v>96</v>
      </c>
      <c r="M42" s="71">
        <v>100</v>
      </c>
      <c r="N42" s="345" t="s">
        <v>4100</v>
      </c>
      <c r="O42" s="323" t="s">
        <v>4101</v>
      </c>
      <c r="P42" s="692"/>
      <c r="Q42" s="72" t="s">
        <v>3515</v>
      </c>
      <c r="R42" s="256" t="s">
        <v>4096</v>
      </c>
      <c r="S42" s="254">
        <v>26750</v>
      </c>
      <c r="T42" s="254">
        <v>1324</v>
      </c>
      <c r="U42" s="254">
        <v>1502</v>
      </c>
      <c r="V42" s="252" t="s">
        <v>3631</v>
      </c>
      <c r="W42" s="248" t="s">
        <v>3609</v>
      </c>
      <c r="X42" s="254">
        <v>1564</v>
      </c>
      <c r="Y42" s="254" t="s">
        <v>9120</v>
      </c>
      <c r="Z42" s="254" t="s">
        <v>3285</v>
      </c>
      <c r="AA42" s="247" t="s">
        <v>3286</v>
      </c>
      <c r="AB42" s="252" t="s">
        <v>3287</v>
      </c>
      <c r="AC42" s="254" t="s">
        <v>3288</v>
      </c>
      <c r="AD42" s="73" t="s">
        <v>3615</v>
      </c>
      <c r="AE42" s="39">
        <v>1</v>
      </c>
      <c r="AF42" s="39">
        <v>1</v>
      </c>
      <c r="AG42" s="71">
        <v>1</v>
      </c>
      <c r="AH42" s="39">
        <v>2</v>
      </c>
      <c r="AI42" s="39">
        <v>3</v>
      </c>
      <c r="AJ42" s="73">
        <v>4</v>
      </c>
      <c r="AK42" s="291" t="s">
        <v>1814</v>
      </c>
      <c r="AL42" s="272" t="s">
        <v>1814</v>
      </c>
      <c r="AM42" s="272" t="s">
        <v>1814</v>
      </c>
    </row>
    <row r="43" spans="1:39" ht="13.5" customHeight="1">
      <c r="A43" s="233" t="s">
        <v>219</v>
      </c>
      <c r="B43" s="361" t="s">
        <v>4102</v>
      </c>
      <c r="C43" s="98">
        <v>447</v>
      </c>
      <c r="D43" s="99">
        <v>190</v>
      </c>
      <c r="E43" s="99" t="s">
        <v>4103</v>
      </c>
      <c r="F43" s="99" t="s">
        <v>4104</v>
      </c>
      <c r="G43" s="100">
        <v>21</v>
      </c>
      <c r="H43" s="347" t="s">
        <v>4105</v>
      </c>
      <c r="I43" s="39" t="s">
        <v>4106</v>
      </c>
      <c r="J43" s="39" t="s">
        <v>4107</v>
      </c>
      <c r="K43" s="39" t="s">
        <v>614</v>
      </c>
      <c r="L43" s="39">
        <v>100</v>
      </c>
      <c r="M43" s="71">
        <v>102</v>
      </c>
      <c r="N43" s="345" t="s">
        <v>4108</v>
      </c>
      <c r="O43" s="323" t="s">
        <v>4109</v>
      </c>
      <c r="P43" s="692"/>
      <c r="Q43" s="72" t="s">
        <v>3516</v>
      </c>
      <c r="R43" s="256" t="s">
        <v>4102</v>
      </c>
      <c r="S43" s="254">
        <v>29760</v>
      </c>
      <c r="T43" s="254">
        <v>1331</v>
      </c>
      <c r="U43" s="254">
        <v>1494</v>
      </c>
      <c r="V43" s="252" t="s">
        <v>3616</v>
      </c>
      <c r="W43" s="248" t="s">
        <v>3617</v>
      </c>
      <c r="X43" s="254">
        <v>1502</v>
      </c>
      <c r="Y43" s="254" t="s">
        <v>3618</v>
      </c>
      <c r="Z43" s="254" t="s">
        <v>9088</v>
      </c>
      <c r="AA43" s="247" t="s">
        <v>3619</v>
      </c>
      <c r="AB43" s="252" t="s">
        <v>3620</v>
      </c>
      <c r="AC43" s="254" t="s">
        <v>3621</v>
      </c>
      <c r="AD43" s="73" t="s">
        <v>3622</v>
      </c>
      <c r="AE43" s="39">
        <v>1</v>
      </c>
      <c r="AF43" s="39">
        <v>1</v>
      </c>
      <c r="AG43" s="71">
        <v>2</v>
      </c>
      <c r="AH43" s="39">
        <v>4</v>
      </c>
      <c r="AI43" s="39">
        <v>4</v>
      </c>
      <c r="AJ43" s="73">
        <v>4</v>
      </c>
      <c r="AK43" s="291" t="s">
        <v>1814</v>
      </c>
      <c r="AL43" s="272" t="s">
        <v>1814</v>
      </c>
      <c r="AM43" s="272" t="s">
        <v>1814</v>
      </c>
    </row>
    <row r="44" spans="1:39" ht="13.5" customHeight="1">
      <c r="A44" s="233" t="s">
        <v>5933</v>
      </c>
      <c r="B44" s="361" t="s">
        <v>4110</v>
      </c>
      <c r="C44" s="98">
        <v>450</v>
      </c>
      <c r="D44" s="99">
        <v>190</v>
      </c>
      <c r="E44" s="99" t="s">
        <v>4111</v>
      </c>
      <c r="F44" s="99" t="s">
        <v>4112</v>
      </c>
      <c r="G44" s="100">
        <v>21</v>
      </c>
      <c r="H44" s="347" t="s">
        <v>4113</v>
      </c>
      <c r="I44" s="39" t="s">
        <v>4106</v>
      </c>
      <c r="J44" s="39" t="s">
        <v>4107</v>
      </c>
      <c r="K44" s="39" t="s">
        <v>614</v>
      </c>
      <c r="L44" s="39">
        <v>100</v>
      </c>
      <c r="M44" s="71">
        <v>102</v>
      </c>
      <c r="N44" s="345" t="s">
        <v>4114</v>
      </c>
      <c r="O44" s="323" t="s">
        <v>4087</v>
      </c>
      <c r="P44" s="692"/>
      <c r="Q44" s="72" t="s">
        <v>5933</v>
      </c>
      <c r="R44" s="256" t="s">
        <v>4110</v>
      </c>
      <c r="S44" s="254">
        <v>33740</v>
      </c>
      <c r="T44" s="254">
        <v>1500</v>
      </c>
      <c r="U44" s="254">
        <v>1702</v>
      </c>
      <c r="V44" s="252" t="s">
        <v>3623</v>
      </c>
      <c r="W44" s="248" t="s">
        <v>3624</v>
      </c>
      <c r="X44" s="254">
        <v>1676</v>
      </c>
      <c r="Y44" s="254" t="s">
        <v>3625</v>
      </c>
      <c r="Z44" s="254" t="s">
        <v>3626</v>
      </c>
      <c r="AA44" s="247" t="s">
        <v>3627</v>
      </c>
      <c r="AB44" s="252" t="s">
        <v>3628</v>
      </c>
      <c r="AC44" s="254" t="s">
        <v>3629</v>
      </c>
      <c r="AD44" s="73" t="s">
        <v>3010</v>
      </c>
      <c r="AE44" s="39">
        <v>1</v>
      </c>
      <c r="AF44" s="39">
        <v>1</v>
      </c>
      <c r="AG44" s="71">
        <v>1</v>
      </c>
      <c r="AH44" s="39">
        <v>3</v>
      </c>
      <c r="AI44" s="39">
        <v>4</v>
      </c>
      <c r="AJ44" s="73">
        <v>4</v>
      </c>
      <c r="AK44" s="291" t="s">
        <v>1814</v>
      </c>
      <c r="AL44" s="272" t="s">
        <v>1814</v>
      </c>
      <c r="AM44" s="272" t="s">
        <v>1814</v>
      </c>
    </row>
    <row r="45" spans="1:39" ht="13.5" customHeight="1">
      <c r="A45" s="233" t="s">
        <v>615</v>
      </c>
      <c r="B45" s="361" t="s">
        <v>4115</v>
      </c>
      <c r="C45" s="98">
        <v>456</v>
      </c>
      <c r="D45" s="99">
        <v>192</v>
      </c>
      <c r="E45" s="99">
        <v>11</v>
      </c>
      <c r="F45" s="99" t="s">
        <v>4116</v>
      </c>
      <c r="G45" s="100">
        <v>21</v>
      </c>
      <c r="H45" s="347">
        <v>118</v>
      </c>
      <c r="I45" s="39" t="s">
        <v>4106</v>
      </c>
      <c r="J45" s="39" t="s">
        <v>4107</v>
      </c>
      <c r="K45" s="39" t="s">
        <v>614</v>
      </c>
      <c r="L45" s="39">
        <v>102</v>
      </c>
      <c r="M45" s="71">
        <v>104</v>
      </c>
      <c r="N45" s="345" t="s">
        <v>4117</v>
      </c>
      <c r="O45" s="323" t="s">
        <v>8308</v>
      </c>
      <c r="P45" s="692"/>
      <c r="Q45" s="72" t="s">
        <v>3517</v>
      </c>
      <c r="R45" s="256" t="s">
        <v>4115</v>
      </c>
      <c r="S45" s="254">
        <v>40920</v>
      </c>
      <c r="T45" s="254">
        <v>1795</v>
      </c>
      <c r="U45" s="254">
        <v>2046</v>
      </c>
      <c r="V45" s="252" t="s">
        <v>3616</v>
      </c>
      <c r="W45" s="248" t="s">
        <v>3349</v>
      </c>
      <c r="X45" s="254">
        <v>2085</v>
      </c>
      <c r="Y45" s="254" t="s">
        <v>3350</v>
      </c>
      <c r="Z45" s="254" t="s">
        <v>3351</v>
      </c>
      <c r="AA45" s="247" t="s">
        <v>3352</v>
      </c>
      <c r="AB45" s="252" t="s">
        <v>3353</v>
      </c>
      <c r="AC45" s="254">
        <v>109</v>
      </c>
      <c r="AD45" s="73" t="s">
        <v>3354</v>
      </c>
      <c r="AE45" s="39">
        <v>1</v>
      </c>
      <c r="AF45" s="39">
        <v>1</v>
      </c>
      <c r="AG45" s="71">
        <v>1</v>
      </c>
      <c r="AH45" s="39">
        <v>2</v>
      </c>
      <c r="AI45" s="39">
        <v>4</v>
      </c>
      <c r="AJ45" s="73">
        <v>4</v>
      </c>
      <c r="AK45" s="291" t="s">
        <v>1814</v>
      </c>
      <c r="AL45" s="272" t="s">
        <v>1814</v>
      </c>
      <c r="AM45" s="272" t="s">
        <v>1814</v>
      </c>
    </row>
    <row r="46" spans="1:39" ht="13.5" customHeight="1">
      <c r="A46" s="233" t="s">
        <v>5078</v>
      </c>
      <c r="B46" s="107" t="s">
        <v>3355</v>
      </c>
      <c r="C46" s="99">
        <v>497</v>
      </c>
      <c r="D46" s="99">
        <v>200</v>
      </c>
      <c r="E46" s="99" t="s">
        <v>3356</v>
      </c>
      <c r="F46" s="99" t="s">
        <v>3357</v>
      </c>
      <c r="G46" s="99">
        <v>21</v>
      </c>
      <c r="H46" s="107">
        <v>101</v>
      </c>
      <c r="I46" s="99">
        <v>468</v>
      </c>
      <c r="J46" s="99">
        <v>426</v>
      </c>
      <c r="K46" s="99" t="s">
        <v>614</v>
      </c>
      <c r="L46" s="99">
        <v>100</v>
      </c>
      <c r="M46" s="100">
        <v>112</v>
      </c>
      <c r="N46" s="99" t="s">
        <v>3358</v>
      </c>
      <c r="O46" s="100" t="s">
        <v>3359</v>
      </c>
      <c r="P46" s="14"/>
      <c r="Q46" s="72" t="s">
        <v>3518</v>
      </c>
      <c r="R46" s="272" t="s">
        <v>3355</v>
      </c>
      <c r="S46" s="254">
        <v>42930</v>
      </c>
      <c r="T46" s="254">
        <v>1728</v>
      </c>
      <c r="U46" s="254">
        <v>1946</v>
      </c>
      <c r="V46" s="254" t="s">
        <v>3610</v>
      </c>
      <c r="W46" s="254" t="s">
        <v>3611</v>
      </c>
      <c r="X46" s="301">
        <v>1939</v>
      </c>
      <c r="Y46" s="254" t="s">
        <v>3612</v>
      </c>
      <c r="Z46" s="254" t="s">
        <v>3613</v>
      </c>
      <c r="AA46" s="254" t="s">
        <v>3614</v>
      </c>
      <c r="AB46" s="301" t="s">
        <v>4678</v>
      </c>
      <c r="AC46" s="254" t="s">
        <v>4679</v>
      </c>
      <c r="AD46" s="254">
        <v>1125</v>
      </c>
      <c r="AE46" s="695">
        <v>1</v>
      </c>
      <c r="AF46" s="39">
        <v>1</v>
      </c>
      <c r="AG46" s="39">
        <v>1</v>
      </c>
      <c r="AH46" s="98">
        <v>4</v>
      </c>
      <c r="AI46" s="39">
        <v>4</v>
      </c>
      <c r="AJ46" s="39">
        <v>4</v>
      </c>
      <c r="AK46" s="291" t="s">
        <v>1814</v>
      </c>
      <c r="AL46" s="272" t="s">
        <v>1814</v>
      </c>
      <c r="AM46" s="272" t="s">
        <v>1814</v>
      </c>
    </row>
    <row r="47" spans="1:39" ht="13.5" customHeight="1">
      <c r="A47" s="233" t="s">
        <v>5934</v>
      </c>
      <c r="B47" s="107" t="s">
        <v>3360</v>
      </c>
      <c r="C47" s="99">
        <v>500</v>
      </c>
      <c r="D47" s="99">
        <v>200</v>
      </c>
      <c r="E47" s="99" t="s">
        <v>4480</v>
      </c>
      <c r="F47" s="99">
        <v>16</v>
      </c>
      <c r="G47" s="99">
        <v>21</v>
      </c>
      <c r="H47" s="107">
        <v>116</v>
      </c>
      <c r="I47" s="99">
        <v>468</v>
      </c>
      <c r="J47" s="99">
        <v>426</v>
      </c>
      <c r="K47" s="99" t="s">
        <v>614</v>
      </c>
      <c r="L47" s="99">
        <v>102</v>
      </c>
      <c r="M47" s="100">
        <v>112</v>
      </c>
      <c r="N47" s="99" t="s">
        <v>3683</v>
      </c>
      <c r="O47" s="100" t="s">
        <v>3684</v>
      </c>
      <c r="P47" s="14"/>
      <c r="Q47" s="72" t="s">
        <v>5934</v>
      </c>
      <c r="R47" s="256" t="s">
        <v>3360</v>
      </c>
      <c r="S47" s="254">
        <v>48200</v>
      </c>
      <c r="T47" s="254">
        <v>1928</v>
      </c>
      <c r="U47" s="254">
        <v>2194</v>
      </c>
      <c r="V47" s="254" t="s">
        <v>4680</v>
      </c>
      <c r="W47" s="254" t="s">
        <v>4681</v>
      </c>
      <c r="X47" s="696">
        <v>2142</v>
      </c>
      <c r="Y47" s="254" t="s">
        <v>4682</v>
      </c>
      <c r="Z47" s="254" t="s">
        <v>4683</v>
      </c>
      <c r="AA47" s="254" t="s">
        <v>4684</v>
      </c>
      <c r="AB47" s="696" t="s">
        <v>4685</v>
      </c>
      <c r="AC47" s="254" t="s">
        <v>9219</v>
      </c>
      <c r="AD47" s="254">
        <v>1249</v>
      </c>
      <c r="AE47" s="158">
        <v>1</v>
      </c>
      <c r="AF47" s="39">
        <v>1</v>
      </c>
      <c r="AG47" s="39">
        <v>1</v>
      </c>
      <c r="AH47" s="164">
        <v>3</v>
      </c>
      <c r="AI47" s="39">
        <v>4</v>
      </c>
      <c r="AJ47" s="39">
        <v>4</v>
      </c>
      <c r="AK47" s="291" t="s">
        <v>1814</v>
      </c>
      <c r="AL47" s="272" t="s">
        <v>1814</v>
      </c>
      <c r="AM47" s="272" t="s">
        <v>1814</v>
      </c>
    </row>
    <row r="48" spans="1:39" ht="13.5" customHeight="1">
      <c r="A48" s="233" t="s">
        <v>5079</v>
      </c>
      <c r="B48" s="107">
        <v>107</v>
      </c>
      <c r="C48" s="99">
        <v>506</v>
      </c>
      <c r="D48" s="99">
        <v>202</v>
      </c>
      <c r="E48" s="99">
        <v>12</v>
      </c>
      <c r="F48" s="99">
        <v>19</v>
      </c>
      <c r="G48" s="99">
        <v>21</v>
      </c>
      <c r="H48" s="107">
        <v>137</v>
      </c>
      <c r="I48" s="99">
        <v>468</v>
      </c>
      <c r="J48" s="99">
        <v>426</v>
      </c>
      <c r="K48" s="99" t="s">
        <v>614</v>
      </c>
      <c r="L48" s="99">
        <v>104</v>
      </c>
      <c r="M48" s="100">
        <v>114</v>
      </c>
      <c r="N48" s="99" t="s">
        <v>3685</v>
      </c>
      <c r="O48" s="100" t="s">
        <v>3686</v>
      </c>
      <c r="P48" s="14"/>
      <c r="Q48" s="72" t="s">
        <v>3519</v>
      </c>
      <c r="R48" s="256">
        <v>107</v>
      </c>
      <c r="S48" s="254">
        <v>57780</v>
      </c>
      <c r="T48" s="254">
        <v>2284</v>
      </c>
      <c r="U48" s="254">
        <v>2613</v>
      </c>
      <c r="V48" s="254" t="s">
        <v>9220</v>
      </c>
      <c r="W48" s="254" t="s">
        <v>9221</v>
      </c>
      <c r="X48" s="696">
        <v>2622</v>
      </c>
      <c r="Y48" s="254" t="s">
        <v>3961</v>
      </c>
      <c r="Z48" s="254" t="s">
        <v>3962</v>
      </c>
      <c r="AA48" s="254" t="s">
        <v>3614</v>
      </c>
      <c r="AB48" s="696" t="s">
        <v>3963</v>
      </c>
      <c r="AC48" s="254" t="s">
        <v>3964</v>
      </c>
      <c r="AD48" s="254">
        <v>1548</v>
      </c>
      <c r="AE48" s="158">
        <v>1</v>
      </c>
      <c r="AF48" s="39">
        <v>1</v>
      </c>
      <c r="AG48" s="39">
        <v>1</v>
      </c>
      <c r="AH48" s="164">
        <v>2</v>
      </c>
      <c r="AI48" s="39">
        <v>4</v>
      </c>
      <c r="AJ48" s="39">
        <v>4</v>
      </c>
      <c r="AK48" s="291" t="s">
        <v>1814</v>
      </c>
      <c r="AL48" s="272" t="s">
        <v>1814</v>
      </c>
      <c r="AM48" s="272" t="s">
        <v>1814</v>
      </c>
    </row>
    <row r="49" spans="1:39" ht="13.5" customHeight="1">
      <c r="A49" s="233" t="s">
        <v>4533</v>
      </c>
      <c r="B49" s="107" t="s">
        <v>3687</v>
      </c>
      <c r="C49" s="99">
        <v>547</v>
      </c>
      <c r="D49" s="99">
        <v>210</v>
      </c>
      <c r="E49" s="99">
        <v>9</v>
      </c>
      <c r="F49" s="99" t="s">
        <v>5672</v>
      </c>
      <c r="G49" s="99">
        <v>24</v>
      </c>
      <c r="H49" s="107">
        <v>117</v>
      </c>
      <c r="I49" s="99" t="s">
        <v>3688</v>
      </c>
      <c r="J49" s="99" t="s">
        <v>3689</v>
      </c>
      <c r="K49" s="99" t="s">
        <v>614</v>
      </c>
      <c r="L49" s="99">
        <v>106</v>
      </c>
      <c r="M49" s="100">
        <v>122</v>
      </c>
      <c r="N49" s="99" t="s">
        <v>3690</v>
      </c>
      <c r="O49" s="100" t="s">
        <v>3691</v>
      </c>
      <c r="P49" s="14"/>
      <c r="Q49" s="72" t="s">
        <v>973</v>
      </c>
      <c r="R49" s="256" t="s">
        <v>3687</v>
      </c>
      <c r="S49" s="254">
        <v>59980</v>
      </c>
      <c r="T49" s="254">
        <v>2193</v>
      </c>
      <c r="U49" s="254">
        <v>2475</v>
      </c>
      <c r="V49" s="254" t="s">
        <v>682</v>
      </c>
      <c r="W49" s="254" t="s">
        <v>3965</v>
      </c>
      <c r="X49" s="696">
        <v>2432</v>
      </c>
      <c r="Y49" s="254" t="s">
        <v>3966</v>
      </c>
      <c r="Z49" s="254" t="s">
        <v>3967</v>
      </c>
      <c r="AA49" s="254" t="s">
        <v>3968</v>
      </c>
      <c r="AB49" s="696" t="s">
        <v>3969</v>
      </c>
      <c r="AC49" s="254" t="s">
        <v>3970</v>
      </c>
      <c r="AD49" s="254">
        <v>1710</v>
      </c>
      <c r="AE49" s="158">
        <v>1</v>
      </c>
      <c r="AF49" s="39">
        <v>1</v>
      </c>
      <c r="AG49" s="39">
        <v>2</v>
      </c>
      <c r="AH49" s="164">
        <v>4</v>
      </c>
      <c r="AI49" s="39">
        <v>4</v>
      </c>
      <c r="AJ49" s="39">
        <v>4</v>
      </c>
      <c r="AK49" s="291" t="s">
        <v>1814</v>
      </c>
      <c r="AL49" s="272" t="s">
        <v>1814</v>
      </c>
      <c r="AM49" s="272" t="s">
        <v>1814</v>
      </c>
    </row>
    <row r="50" spans="1:39" ht="13.5" customHeight="1">
      <c r="A50" s="233" t="s">
        <v>3665</v>
      </c>
      <c r="B50" s="107">
        <v>106</v>
      </c>
      <c r="C50" s="99">
        <v>550</v>
      </c>
      <c r="D50" s="99">
        <v>210</v>
      </c>
      <c r="E50" s="99" t="s">
        <v>3666</v>
      </c>
      <c r="F50" s="99" t="s">
        <v>3667</v>
      </c>
      <c r="G50" s="99">
        <v>24</v>
      </c>
      <c r="H50" s="107">
        <v>134</v>
      </c>
      <c r="I50" s="99" t="s">
        <v>3688</v>
      </c>
      <c r="J50" s="99" t="s">
        <v>3689</v>
      </c>
      <c r="K50" s="99" t="s">
        <v>614</v>
      </c>
      <c r="L50" s="99">
        <v>110</v>
      </c>
      <c r="M50" s="100">
        <v>122</v>
      </c>
      <c r="N50" s="99" t="s">
        <v>3668</v>
      </c>
      <c r="O50" s="100" t="s">
        <v>3669</v>
      </c>
      <c r="P50" s="14"/>
      <c r="Q50" s="72" t="s">
        <v>3665</v>
      </c>
      <c r="R50" s="256">
        <v>106</v>
      </c>
      <c r="S50" s="254">
        <v>67120</v>
      </c>
      <c r="T50" s="254">
        <v>2441</v>
      </c>
      <c r="U50" s="254">
        <v>2787</v>
      </c>
      <c r="V50" s="254" t="s">
        <v>3971</v>
      </c>
      <c r="W50" s="254" t="s">
        <v>3972</v>
      </c>
      <c r="X50" s="696">
        <v>2668</v>
      </c>
      <c r="Y50" s="254" t="s">
        <v>3973</v>
      </c>
      <c r="Z50" s="254" t="s">
        <v>3974</v>
      </c>
      <c r="AA50" s="254" t="s">
        <v>3975</v>
      </c>
      <c r="AB50" s="696" t="s">
        <v>3976</v>
      </c>
      <c r="AC50" s="254" t="s">
        <v>3977</v>
      </c>
      <c r="AD50" s="254">
        <v>1884</v>
      </c>
      <c r="AE50" s="158">
        <v>1</v>
      </c>
      <c r="AF50" s="39">
        <v>1</v>
      </c>
      <c r="AG50" s="39">
        <v>1</v>
      </c>
      <c r="AH50" s="164">
        <v>4</v>
      </c>
      <c r="AI50" s="39">
        <v>4</v>
      </c>
      <c r="AJ50" s="39">
        <v>4</v>
      </c>
      <c r="AK50" s="291" t="s">
        <v>1814</v>
      </c>
      <c r="AL50" s="753" t="s">
        <v>1109</v>
      </c>
      <c r="AM50" s="753" t="s">
        <v>1109</v>
      </c>
    </row>
    <row r="51" spans="1:39" ht="13.5" customHeight="1">
      <c r="A51" s="233" t="s">
        <v>4874</v>
      </c>
      <c r="B51" s="107">
        <v>123</v>
      </c>
      <c r="C51" s="99">
        <v>556</v>
      </c>
      <c r="D51" s="99">
        <v>212</v>
      </c>
      <c r="E51" s="99" t="s">
        <v>160</v>
      </c>
      <c r="F51" s="99" t="s">
        <v>3670</v>
      </c>
      <c r="G51" s="99">
        <v>24</v>
      </c>
      <c r="H51" s="107">
        <v>156</v>
      </c>
      <c r="I51" s="99" t="s">
        <v>3688</v>
      </c>
      <c r="J51" s="99" t="s">
        <v>3689</v>
      </c>
      <c r="K51" s="99" t="s">
        <v>614</v>
      </c>
      <c r="L51" s="99">
        <v>110</v>
      </c>
      <c r="M51" s="100">
        <v>122</v>
      </c>
      <c r="N51" s="99" t="s">
        <v>3671</v>
      </c>
      <c r="O51" s="100" t="s">
        <v>4912</v>
      </c>
      <c r="P51" s="14"/>
      <c r="Q51" s="72" t="s">
        <v>974</v>
      </c>
      <c r="R51" s="256">
        <v>123</v>
      </c>
      <c r="S51" s="254">
        <v>79160</v>
      </c>
      <c r="T51" s="254">
        <v>2847</v>
      </c>
      <c r="U51" s="254">
        <v>3263</v>
      </c>
      <c r="V51" s="254" t="s">
        <v>3978</v>
      </c>
      <c r="W51" s="254" t="s">
        <v>3979</v>
      </c>
      <c r="X51" s="696">
        <v>3224</v>
      </c>
      <c r="Y51" s="254" t="s">
        <v>3980</v>
      </c>
      <c r="Z51" s="254" t="s">
        <v>3981</v>
      </c>
      <c r="AA51" s="254" t="s">
        <v>3968</v>
      </c>
      <c r="AB51" s="696" t="s">
        <v>3982</v>
      </c>
      <c r="AC51" s="254" t="s">
        <v>3983</v>
      </c>
      <c r="AD51" s="254">
        <v>2302</v>
      </c>
      <c r="AE51" s="158">
        <v>1</v>
      </c>
      <c r="AF51" s="39">
        <v>1</v>
      </c>
      <c r="AG51" s="39">
        <v>1</v>
      </c>
      <c r="AH51" s="164">
        <v>2</v>
      </c>
      <c r="AI51" s="39">
        <v>4</v>
      </c>
      <c r="AJ51" s="39">
        <v>4</v>
      </c>
      <c r="AK51" s="291" t="s">
        <v>1814</v>
      </c>
      <c r="AL51" s="753" t="s">
        <v>1109</v>
      </c>
      <c r="AM51" s="753" t="s">
        <v>1109</v>
      </c>
    </row>
    <row r="52" spans="1:39" ht="13.5" customHeight="1">
      <c r="A52" s="233" t="s">
        <v>4875</v>
      </c>
      <c r="B52" s="107">
        <v>108</v>
      </c>
      <c r="C52" s="99">
        <v>597</v>
      </c>
      <c r="D52" s="99">
        <v>220</v>
      </c>
      <c r="E52" s="99" t="s">
        <v>4724</v>
      </c>
      <c r="F52" s="99" t="s">
        <v>3672</v>
      </c>
      <c r="G52" s="99">
        <v>24</v>
      </c>
      <c r="H52" s="107">
        <v>137</v>
      </c>
      <c r="I52" s="99">
        <v>562</v>
      </c>
      <c r="J52" s="99">
        <v>514</v>
      </c>
      <c r="K52" s="99" t="s">
        <v>4876</v>
      </c>
      <c r="L52" s="99">
        <v>114</v>
      </c>
      <c r="M52" s="100">
        <v>118</v>
      </c>
      <c r="N52" s="99" t="s">
        <v>3673</v>
      </c>
      <c r="O52" s="100" t="s">
        <v>3674</v>
      </c>
      <c r="P52" s="14"/>
      <c r="Q52" s="72" t="s">
        <v>975</v>
      </c>
      <c r="R52" s="256">
        <v>108</v>
      </c>
      <c r="S52" s="254">
        <v>82920</v>
      </c>
      <c r="T52" s="254">
        <v>2778</v>
      </c>
      <c r="U52" s="254">
        <v>3141</v>
      </c>
      <c r="V52" s="254" t="s">
        <v>3984</v>
      </c>
      <c r="W52" s="254" t="s">
        <v>3985</v>
      </c>
      <c r="X52" s="696">
        <v>3116</v>
      </c>
      <c r="Y52" s="254" t="s">
        <v>3986</v>
      </c>
      <c r="Z52" s="254" t="s">
        <v>3987</v>
      </c>
      <c r="AA52" s="254" t="s">
        <v>9095</v>
      </c>
      <c r="AB52" s="696" t="s">
        <v>3988</v>
      </c>
      <c r="AC52" s="254" t="s">
        <v>3989</v>
      </c>
      <c r="AD52" s="254">
        <v>2607</v>
      </c>
      <c r="AE52" s="158">
        <v>1</v>
      </c>
      <c r="AF52" s="39">
        <v>1</v>
      </c>
      <c r="AG52" s="39">
        <v>2</v>
      </c>
      <c r="AH52" s="164">
        <v>4</v>
      </c>
      <c r="AI52" s="39">
        <v>4</v>
      </c>
      <c r="AJ52" s="39">
        <v>4</v>
      </c>
      <c r="AK52" s="291" t="s">
        <v>1814</v>
      </c>
      <c r="AL52" s="272" t="s">
        <v>1814</v>
      </c>
      <c r="AM52" s="272" t="s">
        <v>1814</v>
      </c>
    </row>
    <row r="53" spans="1:39" ht="13.5" customHeight="1">
      <c r="A53" s="233" t="s">
        <v>5935</v>
      </c>
      <c r="B53" s="107">
        <v>122</v>
      </c>
      <c r="C53" s="99">
        <v>600</v>
      </c>
      <c r="D53" s="99">
        <v>220</v>
      </c>
      <c r="E53" s="99">
        <v>12</v>
      </c>
      <c r="F53" s="99">
        <v>19</v>
      </c>
      <c r="G53" s="99">
        <v>24</v>
      </c>
      <c r="H53" s="107">
        <v>156</v>
      </c>
      <c r="I53" s="99">
        <v>562</v>
      </c>
      <c r="J53" s="99">
        <v>514</v>
      </c>
      <c r="K53" s="99" t="s">
        <v>4876</v>
      </c>
      <c r="L53" s="99">
        <v>116</v>
      </c>
      <c r="M53" s="100">
        <v>118</v>
      </c>
      <c r="N53" s="99" t="s">
        <v>3675</v>
      </c>
      <c r="O53" s="100" t="s">
        <v>3676</v>
      </c>
      <c r="P53" s="14"/>
      <c r="Q53" s="72" t="s">
        <v>5935</v>
      </c>
      <c r="R53" s="256">
        <v>122</v>
      </c>
      <c r="S53" s="254">
        <v>92080</v>
      </c>
      <c r="T53" s="254">
        <v>3069</v>
      </c>
      <c r="U53" s="254">
        <v>3512</v>
      </c>
      <c r="V53" s="254" t="s">
        <v>3990</v>
      </c>
      <c r="W53" s="254" t="s">
        <v>3991</v>
      </c>
      <c r="X53" s="696">
        <v>3387</v>
      </c>
      <c r="Y53" s="254" t="s">
        <v>3992</v>
      </c>
      <c r="Z53" s="254" t="s">
        <v>3993</v>
      </c>
      <c r="AA53" s="254" t="s">
        <v>3994</v>
      </c>
      <c r="AB53" s="696" t="s">
        <v>3995</v>
      </c>
      <c r="AC53" s="254" t="s">
        <v>3656</v>
      </c>
      <c r="AD53" s="254">
        <v>2846</v>
      </c>
      <c r="AE53" s="158">
        <v>1</v>
      </c>
      <c r="AF53" s="39">
        <v>1</v>
      </c>
      <c r="AG53" s="39">
        <v>1</v>
      </c>
      <c r="AH53" s="164">
        <v>4</v>
      </c>
      <c r="AI53" s="39">
        <v>4</v>
      </c>
      <c r="AJ53" s="39">
        <v>4</v>
      </c>
      <c r="AK53" s="291" t="s">
        <v>1814</v>
      </c>
      <c r="AL53" s="753" t="s">
        <v>1109</v>
      </c>
      <c r="AM53" s="753" t="s">
        <v>1109</v>
      </c>
    </row>
    <row r="54" spans="1:39" ht="13.5" customHeight="1">
      <c r="A54" s="233" t="s">
        <v>4877</v>
      </c>
      <c r="B54" s="107">
        <v>154</v>
      </c>
      <c r="C54" s="99">
        <v>610</v>
      </c>
      <c r="D54" s="99">
        <v>224</v>
      </c>
      <c r="E54" s="99">
        <v>15</v>
      </c>
      <c r="F54" s="99">
        <v>24</v>
      </c>
      <c r="G54" s="99">
        <v>24</v>
      </c>
      <c r="H54" s="107">
        <v>197</v>
      </c>
      <c r="I54" s="99">
        <v>562</v>
      </c>
      <c r="J54" s="99">
        <v>514</v>
      </c>
      <c r="K54" s="99" t="s">
        <v>4876</v>
      </c>
      <c r="L54" s="99">
        <v>118</v>
      </c>
      <c r="M54" s="100">
        <v>122</v>
      </c>
      <c r="N54" s="99" t="s">
        <v>3677</v>
      </c>
      <c r="O54" s="100" t="s">
        <v>3678</v>
      </c>
      <c r="P54" s="14"/>
      <c r="Q54" s="72" t="s">
        <v>976</v>
      </c>
      <c r="R54" s="256">
        <v>154</v>
      </c>
      <c r="S54" s="254">
        <v>118300</v>
      </c>
      <c r="T54" s="254">
        <v>3879</v>
      </c>
      <c r="U54" s="254">
        <v>4471</v>
      </c>
      <c r="V54" s="254" t="s">
        <v>3996</v>
      </c>
      <c r="W54" s="254" t="s">
        <v>3997</v>
      </c>
      <c r="X54" s="696">
        <v>4521</v>
      </c>
      <c r="Y54" s="254" t="s">
        <v>3998</v>
      </c>
      <c r="Z54" s="254" t="s">
        <v>3999</v>
      </c>
      <c r="AA54" s="254" t="s">
        <v>3654</v>
      </c>
      <c r="AB54" s="696" t="s">
        <v>4000</v>
      </c>
      <c r="AC54" s="254" t="s">
        <v>4001</v>
      </c>
      <c r="AD54" s="254">
        <v>3860</v>
      </c>
      <c r="AE54" s="158">
        <v>1</v>
      </c>
      <c r="AF54" s="39">
        <v>1</v>
      </c>
      <c r="AG54" s="39">
        <v>1</v>
      </c>
      <c r="AH54" s="164">
        <v>2</v>
      </c>
      <c r="AI54" s="39">
        <v>4</v>
      </c>
      <c r="AJ54" s="39">
        <v>4</v>
      </c>
      <c r="AK54" s="291" t="s">
        <v>1814</v>
      </c>
      <c r="AL54" s="753" t="s">
        <v>1109</v>
      </c>
      <c r="AM54" s="753" t="s">
        <v>1109</v>
      </c>
    </row>
    <row r="55" spans="1:39" ht="13.5" customHeight="1">
      <c r="A55" s="233" t="s">
        <v>4878</v>
      </c>
      <c r="B55" s="107">
        <v>137</v>
      </c>
      <c r="C55" s="99">
        <v>753</v>
      </c>
      <c r="D55" s="99">
        <v>263</v>
      </c>
      <c r="E55" s="99" t="s">
        <v>4408</v>
      </c>
      <c r="F55" s="99">
        <v>17</v>
      </c>
      <c r="G55" s="99">
        <v>17</v>
      </c>
      <c r="H55" s="107">
        <v>175</v>
      </c>
      <c r="I55" s="99">
        <v>719</v>
      </c>
      <c r="J55" s="99">
        <v>685</v>
      </c>
      <c r="K55" s="99" t="s">
        <v>4876</v>
      </c>
      <c r="L55" s="99">
        <v>102</v>
      </c>
      <c r="M55" s="100">
        <v>162</v>
      </c>
      <c r="N55" s="99" t="s">
        <v>3679</v>
      </c>
      <c r="O55" s="100" t="s">
        <v>3680</v>
      </c>
      <c r="P55" s="14"/>
      <c r="Q55" s="72" t="s">
        <v>3545</v>
      </c>
      <c r="R55" s="256">
        <v>137</v>
      </c>
      <c r="S55" s="254">
        <v>159900</v>
      </c>
      <c r="T55" s="254">
        <v>4246</v>
      </c>
      <c r="U55" s="254">
        <v>4865</v>
      </c>
      <c r="V55" s="254" t="s">
        <v>4002</v>
      </c>
      <c r="W55" s="254" t="s">
        <v>4003</v>
      </c>
      <c r="X55" s="696">
        <v>5166</v>
      </c>
      <c r="Y55" s="254" t="s">
        <v>4004</v>
      </c>
      <c r="Z55" s="254" t="s">
        <v>4005</v>
      </c>
      <c r="AA55" s="254" t="s">
        <v>4006</v>
      </c>
      <c r="AB55" s="696" t="s">
        <v>4007</v>
      </c>
      <c r="AC55" s="254" t="s">
        <v>4008</v>
      </c>
      <c r="AD55" s="254">
        <v>6980</v>
      </c>
      <c r="AE55" s="158">
        <v>1</v>
      </c>
      <c r="AF55" s="39">
        <v>2</v>
      </c>
      <c r="AG55" s="39" t="s">
        <v>5293</v>
      </c>
      <c r="AH55" s="164">
        <v>4</v>
      </c>
      <c r="AI55" s="39">
        <v>4</v>
      </c>
      <c r="AJ55" s="39" t="s">
        <v>5293</v>
      </c>
      <c r="AK55" s="291" t="s">
        <v>1814</v>
      </c>
      <c r="AL55" s="272" t="s">
        <v>1814</v>
      </c>
      <c r="AM55" s="272" t="s">
        <v>1814</v>
      </c>
    </row>
    <row r="56" spans="1:39" ht="13.5" customHeight="1">
      <c r="A56" s="233" t="s">
        <v>977</v>
      </c>
      <c r="B56" s="107">
        <v>147</v>
      </c>
      <c r="C56" s="99">
        <v>753</v>
      </c>
      <c r="D56" s="99">
        <v>265</v>
      </c>
      <c r="E56" s="99" t="s">
        <v>4154</v>
      </c>
      <c r="F56" s="99">
        <v>17</v>
      </c>
      <c r="G56" s="99">
        <v>17</v>
      </c>
      <c r="H56" s="107">
        <v>188</v>
      </c>
      <c r="I56" s="99">
        <v>719</v>
      </c>
      <c r="J56" s="99">
        <v>685</v>
      </c>
      <c r="K56" s="99" t="s">
        <v>4876</v>
      </c>
      <c r="L56" s="99">
        <v>104</v>
      </c>
      <c r="M56" s="100">
        <v>164</v>
      </c>
      <c r="N56" s="99" t="s">
        <v>3681</v>
      </c>
      <c r="O56" s="100" t="s">
        <v>3682</v>
      </c>
      <c r="P56" s="14"/>
      <c r="Q56" s="72" t="s">
        <v>977</v>
      </c>
      <c r="R56" s="256">
        <v>147</v>
      </c>
      <c r="S56" s="254">
        <v>166100</v>
      </c>
      <c r="T56" s="254">
        <v>4411</v>
      </c>
      <c r="U56" s="254">
        <v>5110</v>
      </c>
      <c r="V56" s="254" t="s">
        <v>9117</v>
      </c>
      <c r="W56" s="254" t="s">
        <v>4009</v>
      </c>
      <c r="X56" s="696">
        <v>5289</v>
      </c>
      <c r="Y56" s="254" t="s">
        <v>4010</v>
      </c>
      <c r="Z56" s="254" t="s">
        <v>4011</v>
      </c>
      <c r="AA56" s="254" t="s">
        <v>4012</v>
      </c>
      <c r="AB56" s="696" t="s">
        <v>4013</v>
      </c>
      <c r="AC56" s="254" t="s">
        <v>4014</v>
      </c>
      <c r="AD56" s="254">
        <v>7141</v>
      </c>
      <c r="AE56" s="158">
        <v>1</v>
      </c>
      <c r="AF56" s="39">
        <v>1</v>
      </c>
      <c r="AG56" s="39">
        <v>2</v>
      </c>
      <c r="AH56" s="164">
        <v>4</v>
      </c>
      <c r="AI56" s="39">
        <v>4</v>
      </c>
      <c r="AJ56" s="39">
        <v>4</v>
      </c>
      <c r="AK56" s="291" t="s">
        <v>1814</v>
      </c>
      <c r="AL56" s="272" t="s">
        <v>1814</v>
      </c>
      <c r="AM56" s="272" t="s">
        <v>1814</v>
      </c>
    </row>
    <row r="57" spans="1:39" ht="13.5" customHeight="1">
      <c r="A57" s="233" t="s">
        <v>4879</v>
      </c>
      <c r="B57" s="107">
        <v>173</v>
      </c>
      <c r="C57" s="99">
        <v>762</v>
      </c>
      <c r="D57" s="99">
        <v>267</v>
      </c>
      <c r="E57" s="99" t="s">
        <v>4035</v>
      </c>
      <c r="F57" s="99" t="s">
        <v>4036</v>
      </c>
      <c r="G57" s="99">
        <v>17</v>
      </c>
      <c r="H57" s="107">
        <v>221</v>
      </c>
      <c r="I57" s="99" t="s">
        <v>4037</v>
      </c>
      <c r="J57" s="99" t="s">
        <v>4038</v>
      </c>
      <c r="K57" s="99" t="s">
        <v>4876</v>
      </c>
      <c r="L57" s="99">
        <v>104</v>
      </c>
      <c r="M57" s="100">
        <v>166</v>
      </c>
      <c r="N57" s="99" t="s">
        <v>4039</v>
      </c>
      <c r="O57" s="100" t="s">
        <v>4040</v>
      </c>
      <c r="P57" s="14"/>
      <c r="Q57" s="72" t="s">
        <v>978</v>
      </c>
      <c r="R57" s="256">
        <v>173</v>
      </c>
      <c r="S57" s="254">
        <v>205800</v>
      </c>
      <c r="T57" s="254">
        <v>5402</v>
      </c>
      <c r="U57" s="254">
        <v>6218</v>
      </c>
      <c r="V57" s="254" t="s">
        <v>4015</v>
      </c>
      <c r="W57" s="254" t="s">
        <v>4016</v>
      </c>
      <c r="X57" s="696">
        <v>6873</v>
      </c>
      <c r="Y57" s="254" t="s">
        <v>4017</v>
      </c>
      <c r="Z57" s="254" t="s">
        <v>4018</v>
      </c>
      <c r="AA57" s="254" t="s">
        <v>4019</v>
      </c>
      <c r="AB57" s="696" t="s">
        <v>4020</v>
      </c>
      <c r="AC57" s="254" t="s">
        <v>4021</v>
      </c>
      <c r="AD57" s="254">
        <v>9391</v>
      </c>
      <c r="AE57" s="158">
        <v>1</v>
      </c>
      <c r="AF57" s="39">
        <v>1</v>
      </c>
      <c r="AG57" s="39">
        <v>1</v>
      </c>
      <c r="AH57" s="164">
        <v>4</v>
      </c>
      <c r="AI57" s="39">
        <v>4</v>
      </c>
      <c r="AJ57" s="39">
        <v>4</v>
      </c>
      <c r="AK57" s="291" t="s">
        <v>1814</v>
      </c>
      <c r="AL57" s="753" t="s">
        <v>1109</v>
      </c>
      <c r="AM57" s="753" t="s">
        <v>1109</v>
      </c>
    </row>
    <row r="58" spans="1:39" ht="13.5" customHeight="1">
      <c r="A58" s="233" t="s">
        <v>5987</v>
      </c>
      <c r="B58" s="107">
        <v>196</v>
      </c>
      <c r="C58" s="99">
        <v>770</v>
      </c>
      <c r="D58" s="99">
        <v>268</v>
      </c>
      <c r="E58" s="99" t="s">
        <v>9217</v>
      </c>
      <c r="F58" s="99" t="s">
        <v>9218</v>
      </c>
      <c r="G58" s="99">
        <v>17</v>
      </c>
      <c r="H58" s="107">
        <v>251</v>
      </c>
      <c r="I58" s="99" t="s">
        <v>3958</v>
      </c>
      <c r="J58" s="99" t="s">
        <v>9061</v>
      </c>
      <c r="K58" s="99" t="s">
        <v>4876</v>
      </c>
      <c r="L58" s="99">
        <v>106</v>
      </c>
      <c r="M58" s="100">
        <v>166</v>
      </c>
      <c r="N58" s="99" t="s">
        <v>3959</v>
      </c>
      <c r="O58" s="100" t="s">
        <v>3960</v>
      </c>
      <c r="P58" s="14"/>
      <c r="Q58" s="72" t="s">
        <v>979</v>
      </c>
      <c r="R58" s="256">
        <v>196</v>
      </c>
      <c r="S58" s="254">
        <v>240300</v>
      </c>
      <c r="T58" s="254">
        <v>6241</v>
      </c>
      <c r="U58" s="254">
        <v>7174</v>
      </c>
      <c r="V58" s="254" t="s">
        <v>4022</v>
      </c>
      <c r="W58" s="254" t="s">
        <v>4023</v>
      </c>
      <c r="X58" s="696">
        <v>8175</v>
      </c>
      <c r="Y58" s="254" t="s">
        <v>4024</v>
      </c>
      <c r="Z58" s="254" t="s">
        <v>4025</v>
      </c>
      <c r="AA58" s="254" t="s">
        <v>4026</v>
      </c>
      <c r="AB58" s="696" t="s">
        <v>4044</v>
      </c>
      <c r="AC58" s="254" t="s">
        <v>4045</v>
      </c>
      <c r="AD58" s="254">
        <v>11290</v>
      </c>
      <c r="AE58" s="158">
        <v>1</v>
      </c>
      <c r="AF58" s="39">
        <v>1</v>
      </c>
      <c r="AG58" s="39">
        <v>1</v>
      </c>
      <c r="AH58" s="164">
        <v>4</v>
      </c>
      <c r="AI58" s="39">
        <v>4</v>
      </c>
      <c r="AJ58" s="39">
        <v>4</v>
      </c>
      <c r="AK58" s="291" t="s">
        <v>1814</v>
      </c>
      <c r="AL58" s="753" t="s">
        <v>1109</v>
      </c>
      <c r="AM58" s="753" t="s">
        <v>1109</v>
      </c>
    </row>
    <row r="59" spans="1:39" ht="13.5" customHeight="1">
      <c r="Q59" s="57" t="s">
        <v>4046</v>
      </c>
    </row>
    <row r="60" spans="1:39" ht="13.5" customHeight="1"/>
    <row r="61" spans="1:39" ht="13.5" customHeight="1"/>
    <row r="62" spans="1:39" ht="13.5" customHeight="1"/>
    <row r="63" spans="1:39" ht="13.5" customHeight="1"/>
    <row r="64" spans="1:39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</sheetData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ignoredErrors>
    <ignoredError sqref="B6:O6 P6:AM58 B7:K58 M7:O58 L7 L9:L58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07E2A-15D6-42B0-9A1F-950EB04FC1D9}">
  <sheetPr codeName="Sheet13"/>
  <dimension ref="A1:CD245"/>
  <sheetViews>
    <sheetView showGridLines="0" zoomScaleNormal="75" zoomScaleSheetLayoutView="100" workbookViewId="0">
      <selection sqref="A1:AE1"/>
    </sheetView>
  </sheetViews>
  <sheetFormatPr defaultColWidth="10.7109375" defaultRowHeight="14.1" customHeight="1"/>
  <cols>
    <col min="1" max="1" width="13" style="64" customWidth="1"/>
    <col min="2" max="2" width="4.140625" style="14" customWidth="1"/>
    <col min="3" max="7" width="4" style="14" customWidth="1"/>
    <col min="8" max="8" width="5.28515625" style="14" customWidth="1"/>
    <col min="9" max="15" width="5.42578125" style="14" bestFit="1" customWidth="1"/>
    <col min="16" max="16" width="4.28515625" style="14" bestFit="1" customWidth="1"/>
    <col min="17" max="17" width="6.140625" style="64" customWidth="1"/>
    <col min="18" max="18" width="13.140625" style="14" customWidth="1"/>
    <col min="19" max="19" width="5.28515625" style="14" customWidth="1"/>
    <col min="20" max="25" width="5.42578125" style="14" bestFit="1" customWidth="1"/>
    <col min="26" max="26" width="7" style="14" bestFit="1" customWidth="1"/>
    <col min="27" max="31" width="5.42578125" style="14" bestFit="1" customWidth="1"/>
    <col min="32" max="33" width="5.28515625" style="14" customWidth="1"/>
    <col min="34" max="36" width="2.7109375" style="14" customWidth="1"/>
    <col min="37" max="37" width="5.42578125" style="14" customWidth="1"/>
    <col min="38" max="38" width="12.5703125" style="64" customWidth="1"/>
    <col min="39" max="39" width="4.85546875" style="14" customWidth="1"/>
    <col min="40" max="40" width="3.7109375" style="14" customWidth="1"/>
    <col min="41" max="41" width="3.5703125" style="14" customWidth="1"/>
    <col min="42" max="43" width="3.28515625" style="14" customWidth="1"/>
    <col min="44" max="44" width="3.5703125" style="14" customWidth="1"/>
    <col min="45" max="45" width="4.85546875" style="14" customWidth="1"/>
    <col min="46" max="46" width="3.85546875" style="14" customWidth="1"/>
    <col min="47" max="48" width="5.7109375" style="14" customWidth="1"/>
    <col min="49" max="49" width="6.140625" style="14" customWidth="1"/>
    <col min="50" max="50" width="3.85546875" style="14" customWidth="1"/>
    <col min="51" max="52" width="6" style="14" customWidth="1"/>
    <col min="53" max="53" width="6.140625" style="14" customWidth="1"/>
    <col min="54" max="54" width="3.5703125" style="14" customWidth="1"/>
    <col min="55" max="55" width="4.42578125" style="14" customWidth="1"/>
    <col min="56" max="57" width="5.28515625" style="14" customWidth="1"/>
    <col min="58" max="58" width="2.7109375" style="14" customWidth="1"/>
    <col min="59" max="59" width="4.5703125" style="14" customWidth="1"/>
    <col min="60" max="60" width="3.5703125" style="14" customWidth="1"/>
    <col min="61" max="61" width="3.5703125" style="50" customWidth="1"/>
    <col min="62" max="65" width="3.5703125" style="14" customWidth="1"/>
    <col min="66" max="67" width="4.42578125" style="14" customWidth="1"/>
    <col min="68" max="68" width="5.28515625" style="14" customWidth="1"/>
    <col min="69" max="69" width="2.7109375" style="14" customWidth="1"/>
    <col min="70" max="71" width="5.28515625" style="14" customWidth="1"/>
    <col min="72" max="72" width="2.7109375" style="14" customWidth="1"/>
    <col min="73" max="74" width="3.28515625" style="14" customWidth="1"/>
    <col min="75" max="75" width="2.7109375" style="14" customWidth="1"/>
    <col min="76" max="76" width="2.7109375" style="50" customWidth="1"/>
    <col min="77" max="77" width="2.7109375" style="14" customWidth="1"/>
    <col min="78" max="78" width="3.5703125" style="14" customWidth="1"/>
    <col min="79" max="79" width="2.7109375" style="14" customWidth="1"/>
    <col min="80" max="81" width="4.42578125" style="14" customWidth="1"/>
    <col min="82" max="82" width="5.28515625" style="14" customWidth="1"/>
    <col min="83" max="212" width="10.5703125" style="14" customWidth="1"/>
    <col min="213" max="16384" width="10.7109375" style="14"/>
  </cols>
  <sheetData>
    <row r="1" spans="1:82" ht="56.1" customHeight="1">
      <c r="A1" s="893" t="s">
        <v>7045</v>
      </c>
      <c r="B1" s="894"/>
      <c r="C1" s="894"/>
      <c r="D1" s="894"/>
      <c r="E1" s="894"/>
      <c r="F1" s="894"/>
      <c r="G1" s="894"/>
      <c r="H1" s="894"/>
      <c r="I1" s="894"/>
      <c r="J1" s="894"/>
      <c r="K1" s="894"/>
      <c r="L1" s="894"/>
      <c r="M1" s="894"/>
      <c r="N1" s="894"/>
      <c r="O1" s="894"/>
      <c r="P1" s="894"/>
      <c r="Q1" s="894"/>
      <c r="R1" s="894"/>
      <c r="S1" s="894"/>
      <c r="T1" s="894"/>
      <c r="U1" s="894"/>
      <c r="V1" s="894"/>
      <c r="W1" s="894"/>
      <c r="X1" s="894"/>
      <c r="Y1" s="894"/>
      <c r="Z1" s="894"/>
      <c r="AA1" s="894"/>
      <c r="AB1" s="894"/>
      <c r="AC1" s="894"/>
      <c r="AD1" s="894"/>
      <c r="AE1" s="894"/>
    </row>
    <row r="2" spans="1:82" ht="57" customHeight="1">
      <c r="A2" s="893" t="s">
        <v>9034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894"/>
      <c r="N2" s="894"/>
      <c r="O2" s="894"/>
      <c r="P2" s="894"/>
      <c r="Q2" s="894"/>
      <c r="R2" s="894"/>
      <c r="S2" s="894"/>
      <c r="T2" s="894"/>
      <c r="U2" s="894"/>
      <c r="V2" s="894"/>
      <c r="W2" s="894"/>
      <c r="X2" s="894"/>
      <c r="Y2" s="894"/>
      <c r="Z2" s="894"/>
      <c r="AA2" s="894"/>
      <c r="AB2" s="894"/>
      <c r="AC2" s="894"/>
      <c r="AD2" s="894"/>
      <c r="AE2" s="894"/>
    </row>
    <row r="3" spans="1:82" ht="69" customHeight="1" thickBot="1">
      <c r="A3" s="895" t="s">
        <v>9035</v>
      </c>
      <c r="B3" s="896"/>
      <c r="C3" s="896"/>
      <c r="D3" s="896"/>
      <c r="E3" s="896"/>
      <c r="F3" s="896"/>
      <c r="G3" s="896"/>
      <c r="H3" s="896"/>
      <c r="I3" s="896"/>
      <c r="J3" s="896"/>
      <c r="K3" s="896"/>
      <c r="L3" s="896"/>
      <c r="M3" s="896"/>
      <c r="N3" s="896"/>
      <c r="O3" s="896"/>
      <c r="P3" s="896"/>
      <c r="Q3" s="896"/>
      <c r="R3" s="896"/>
      <c r="S3" s="896"/>
      <c r="T3" s="896"/>
      <c r="U3" s="896"/>
      <c r="V3" s="896"/>
      <c r="W3" s="896"/>
      <c r="X3" s="896"/>
      <c r="Y3" s="896"/>
      <c r="Z3" s="896"/>
      <c r="AA3" s="305"/>
      <c r="AB3" s="305"/>
      <c r="AC3" s="305"/>
      <c r="AD3" s="305"/>
      <c r="AE3" s="305"/>
    </row>
    <row r="4" spans="1:82" ht="23.1" customHeight="1" thickTop="1" thickBot="1">
      <c r="A4" s="865" t="s">
        <v>2567</v>
      </c>
      <c r="B4" s="886"/>
      <c r="C4" s="865" t="s">
        <v>2568</v>
      </c>
      <c r="D4" s="889"/>
      <c r="E4" s="889"/>
      <c r="F4" s="889"/>
      <c r="G4" s="886"/>
      <c r="H4" s="904"/>
      <c r="I4" s="865" t="s">
        <v>7025</v>
      </c>
      <c r="J4" s="889"/>
      <c r="K4" s="889"/>
      <c r="L4" s="889"/>
      <c r="M4" s="889"/>
      <c r="N4" s="889"/>
      <c r="O4" s="889"/>
      <c r="P4" s="865" t="s">
        <v>876</v>
      </c>
      <c r="Q4" s="886"/>
      <c r="R4" s="899" t="s">
        <v>2567</v>
      </c>
      <c r="S4" s="886"/>
      <c r="T4" s="873" t="s">
        <v>228</v>
      </c>
      <c r="U4" s="900"/>
      <c r="V4" s="900"/>
      <c r="W4" s="900"/>
      <c r="X4" s="900"/>
      <c r="Y4" s="900"/>
      <c r="Z4" s="900"/>
      <c r="AA4" s="900"/>
      <c r="AB4" s="900"/>
      <c r="AC4" s="900"/>
      <c r="AD4" s="900"/>
      <c r="AE4" s="901"/>
      <c r="AL4" s="865" t="s">
        <v>2567</v>
      </c>
      <c r="AM4" s="886"/>
      <c r="AN4" s="865" t="s">
        <v>2568</v>
      </c>
      <c r="AO4" s="889"/>
      <c r="AP4" s="889"/>
      <c r="AQ4" s="889"/>
      <c r="AR4" s="886"/>
      <c r="AS4" s="891"/>
      <c r="AT4" s="865" t="s">
        <v>1652</v>
      </c>
      <c r="AU4" s="889"/>
      <c r="AV4" s="889"/>
      <c r="AW4" s="889"/>
      <c r="AX4" s="889"/>
      <c r="AY4" s="889"/>
      <c r="AZ4" s="889"/>
      <c r="BA4" s="886"/>
    </row>
    <row r="5" spans="1:82" ht="57.75" customHeight="1" thickTop="1" thickBot="1">
      <c r="A5" s="887"/>
      <c r="B5" s="888"/>
      <c r="C5" s="887"/>
      <c r="D5" s="890"/>
      <c r="E5" s="890"/>
      <c r="F5" s="890"/>
      <c r="G5" s="888"/>
      <c r="H5" s="905"/>
      <c r="I5" s="887"/>
      <c r="J5" s="890"/>
      <c r="K5" s="890"/>
      <c r="L5" s="890"/>
      <c r="M5" s="890"/>
      <c r="N5" s="890"/>
      <c r="O5" s="890"/>
      <c r="P5" s="887"/>
      <c r="Q5" s="888"/>
      <c r="R5" s="890"/>
      <c r="S5" s="888"/>
      <c r="T5" s="873" t="s">
        <v>1638</v>
      </c>
      <c r="U5" s="902"/>
      <c r="V5" s="902"/>
      <c r="W5" s="873" t="s">
        <v>1639</v>
      </c>
      <c r="X5" s="902"/>
      <c r="Y5" s="903"/>
      <c r="Z5" s="873" t="s">
        <v>116</v>
      </c>
      <c r="AA5" s="903"/>
      <c r="AB5" s="873" t="s">
        <v>117</v>
      </c>
      <c r="AC5" s="903"/>
      <c r="AD5" s="900"/>
      <c r="AE5" s="901"/>
      <c r="AL5" s="887"/>
      <c r="AM5" s="888"/>
      <c r="AN5" s="887"/>
      <c r="AO5" s="890"/>
      <c r="AP5" s="890"/>
      <c r="AQ5" s="890"/>
      <c r="AR5" s="888"/>
      <c r="AS5" s="892"/>
      <c r="AT5" s="887"/>
      <c r="AU5" s="890"/>
      <c r="AV5" s="890"/>
      <c r="AW5" s="890"/>
      <c r="AX5" s="890"/>
      <c r="AY5" s="890"/>
      <c r="AZ5" s="890"/>
      <c r="BA5" s="888"/>
    </row>
    <row r="6" spans="1:82" s="15" customFormat="1" ht="24" customHeight="1" thickTop="1">
      <c r="A6" s="54"/>
      <c r="B6" s="55"/>
      <c r="C6" s="32"/>
      <c r="D6" s="32"/>
      <c r="E6" s="32"/>
      <c r="F6" s="32"/>
      <c r="G6" s="56"/>
      <c r="H6" s="56"/>
      <c r="I6" s="32"/>
      <c r="J6" s="32"/>
      <c r="K6" s="32"/>
      <c r="L6" s="32"/>
      <c r="M6" s="32"/>
      <c r="N6" s="32"/>
      <c r="O6" s="56"/>
      <c r="P6" s="32"/>
      <c r="Q6" s="32"/>
      <c r="R6" s="90"/>
      <c r="S6" s="56"/>
      <c r="T6" s="32"/>
      <c r="U6" s="32"/>
      <c r="V6" s="56"/>
      <c r="W6" s="32"/>
      <c r="X6" s="32"/>
      <c r="Y6" s="56"/>
      <c r="Z6" s="32"/>
      <c r="AA6" s="56"/>
      <c r="AB6" s="32"/>
      <c r="AC6" s="56"/>
      <c r="AD6" s="32"/>
      <c r="AE6" s="33"/>
      <c r="AF6" s="878" t="s">
        <v>2562</v>
      </c>
      <c r="AG6" s="879"/>
      <c r="AH6" s="779" t="s">
        <v>4715</v>
      </c>
      <c r="AI6" s="767" t="s">
        <v>4716</v>
      </c>
      <c r="AJ6" s="767" t="s">
        <v>889</v>
      </c>
      <c r="AK6" s="94"/>
      <c r="AL6" s="90"/>
      <c r="AM6" s="56"/>
      <c r="AN6" s="32"/>
      <c r="AO6" s="32"/>
      <c r="AP6" s="32"/>
      <c r="AQ6" s="32"/>
      <c r="AR6" s="56"/>
      <c r="AS6" s="56"/>
      <c r="AT6" s="882" t="s">
        <v>1298</v>
      </c>
      <c r="AU6" s="883"/>
      <c r="AV6" s="883"/>
      <c r="AW6" s="897"/>
      <c r="AX6" s="882" t="s">
        <v>1299</v>
      </c>
      <c r="AY6" s="883"/>
      <c r="AZ6" s="883"/>
      <c r="BA6" s="883"/>
      <c r="BI6" s="66"/>
      <c r="BQ6" s="59"/>
      <c r="BX6" s="66"/>
    </row>
    <row r="7" spans="1:82" s="15" customFormat="1" ht="18.75" customHeight="1">
      <c r="A7" s="57"/>
      <c r="B7" s="58"/>
      <c r="G7" s="18"/>
      <c r="H7" s="18"/>
      <c r="O7" s="18"/>
      <c r="R7" s="91"/>
      <c r="S7" s="18"/>
      <c r="V7" s="18"/>
      <c r="Y7" s="18"/>
      <c r="AA7" s="17"/>
      <c r="AC7" s="18"/>
      <c r="AE7" s="19"/>
      <c r="AF7" s="880"/>
      <c r="AG7" s="881"/>
      <c r="AH7" s="779"/>
      <c r="AI7" s="767"/>
      <c r="AJ7" s="767"/>
      <c r="AK7" s="94"/>
      <c r="AL7" s="91"/>
      <c r="AM7" s="18"/>
      <c r="AR7" s="18"/>
      <c r="AS7" s="18"/>
      <c r="AT7" s="884"/>
      <c r="AU7" s="885"/>
      <c r="AV7" s="885"/>
      <c r="AW7" s="898"/>
      <c r="AX7" s="884"/>
      <c r="AY7" s="885"/>
      <c r="AZ7" s="885"/>
      <c r="BA7" s="885"/>
      <c r="BG7" s="16"/>
      <c r="BH7" s="16"/>
      <c r="BI7" s="102"/>
      <c r="BJ7" s="16"/>
      <c r="BK7" s="16"/>
      <c r="BQ7" s="59"/>
      <c r="BX7" s="66"/>
    </row>
    <row r="8" spans="1:82" s="15" customFormat="1" ht="13.5" customHeight="1">
      <c r="A8" s="57"/>
      <c r="B8" s="58" t="s">
        <v>632</v>
      </c>
      <c r="C8" s="15" t="s">
        <v>633</v>
      </c>
      <c r="D8" s="15" t="s">
        <v>634</v>
      </c>
      <c r="E8" s="15" t="s">
        <v>3224</v>
      </c>
      <c r="F8" s="15" t="s">
        <v>996</v>
      </c>
      <c r="G8" s="18" t="s">
        <v>997</v>
      </c>
      <c r="H8" s="18" t="s">
        <v>5279</v>
      </c>
      <c r="I8" s="15" t="s">
        <v>1677</v>
      </c>
      <c r="J8" s="15" t="s">
        <v>1678</v>
      </c>
      <c r="K8" s="15" t="s">
        <v>1679</v>
      </c>
      <c r="L8" s="15" t="s">
        <v>811</v>
      </c>
      <c r="M8" s="15" t="s">
        <v>5601</v>
      </c>
      <c r="N8" s="15" t="s">
        <v>5602</v>
      </c>
      <c r="O8" s="18" t="s">
        <v>7264</v>
      </c>
      <c r="P8" s="15" t="s">
        <v>999</v>
      </c>
      <c r="Q8" s="15" t="s">
        <v>1000</v>
      </c>
      <c r="R8" s="91"/>
      <c r="S8" s="18" t="s">
        <v>632</v>
      </c>
      <c r="T8" s="15" t="s">
        <v>2275</v>
      </c>
      <c r="U8" s="15" t="s">
        <v>1002</v>
      </c>
      <c r="V8" s="18" t="s">
        <v>2276</v>
      </c>
      <c r="W8" s="15" t="s">
        <v>1005</v>
      </c>
      <c r="X8" s="15" t="s">
        <v>2040</v>
      </c>
      <c r="Y8" s="18" t="s">
        <v>2277</v>
      </c>
      <c r="Z8" s="15" t="s">
        <v>3182</v>
      </c>
      <c r="AA8" s="18" t="s">
        <v>2821</v>
      </c>
      <c r="AB8" s="15" t="s">
        <v>2822</v>
      </c>
      <c r="AC8" s="18" t="s">
        <v>2823</v>
      </c>
      <c r="AD8" s="15" t="s">
        <v>2824</v>
      </c>
      <c r="AE8" s="19" t="s">
        <v>992</v>
      </c>
      <c r="AF8" s="861" t="s">
        <v>119</v>
      </c>
      <c r="AG8" s="862"/>
      <c r="AH8" s="779"/>
      <c r="AI8" s="767"/>
      <c r="AJ8" s="767"/>
      <c r="AK8" s="94"/>
      <c r="AL8" s="91"/>
      <c r="AM8" s="18" t="s">
        <v>632</v>
      </c>
      <c r="AN8" s="15" t="s">
        <v>633</v>
      </c>
      <c r="AO8" s="15" t="s">
        <v>634</v>
      </c>
      <c r="AP8" s="15" t="s">
        <v>3224</v>
      </c>
      <c r="AQ8" s="15" t="s">
        <v>996</v>
      </c>
      <c r="AR8" s="18" t="s">
        <v>997</v>
      </c>
      <c r="AS8" s="18" t="s">
        <v>5279</v>
      </c>
      <c r="AT8" s="103" t="s">
        <v>3562</v>
      </c>
      <c r="AU8" s="103" t="s">
        <v>2278</v>
      </c>
      <c r="AV8" s="103" t="s">
        <v>2279</v>
      </c>
      <c r="AW8" s="103" t="s">
        <v>2280</v>
      </c>
      <c r="AX8" s="104" t="s">
        <v>2877</v>
      </c>
      <c r="AY8" s="103" t="s">
        <v>2281</v>
      </c>
      <c r="AZ8" s="103" t="s">
        <v>2557</v>
      </c>
      <c r="BA8" s="103" t="s">
        <v>2558</v>
      </c>
      <c r="BI8" s="66"/>
      <c r="BQ8" s="59"/>
      <c r="BX8" s="66"/>
    </row>
    <row r="9" spans="1:82" s="15" customFormat="1" ht="13.5" customHeight="1">
      <c r="A9" s="57"/>
      <c r="B9" s="58" t="s">
        <v>2867</v>
      </c>
      <c r="C9" s="15" t="s">
        <v>2868</v>
      </c>
      <c r="D9" s="15" t="s">
        <v>2869</v>
      </c>
      <c r="E9" s="15" t="s">
        <v>2869</v>
      </c>
      <c r="F9" s="15" t="s">
        <v>2869</v>
      </c>
      <c r="G9" s="18" t="s">
        <v>2869</v>
      </c>
      <c r="H9" s="18" t="s">
        <v>120</v>
      </c>
      <c r="I9" s="15" t="s">
        <v>2869</v>
      </c>
      <c r="J9" s="15" t="s">
        <v>2869</v>
      </c>
      <c r="K9" s="15" t="s">
        <v>2869</v>
      </c>
      <c r="L9" s="15" t="s">
        <v>2869</v>
      </c>
      <c r="M9" s="15" t="s">
        <v>2869</v>
      </c>
      <c r="N9" s="15" t="s">
        <v>2869</v>
      </c>
      <c r="O9" s="18" t="s">
        <v>2869</v>
      </c>
      <c r="P9" s="15" t="s">
        <v>3225</v>
      </c>
      <c r="Q9" s="15" t="s">
        <v>3226</v>
      </c>
      <c r="R9" s="91"/>
      <c r="S9" s="18" t="s">
        <v>2867</v>
      </c>
      <c r="T9" s="15" t="s">
        <v>121</v>
      </c>
      <c r="U9" s="15" t="s">
        <v>122</v>
      </c>
      <c r="V9" s="18" t="s">
        <v>2869</v>
      </c>
      <c r="W9" s="15" t="s">
        <v>121</v>
      </c>
      <c r="X9" s="15" t="s">
        <v>122</v>
      </c>
      <c r="Y9" s="18" t="s">
        <v>2869</v>
      </c>
      <c r="Z9" s="15" t="s">
        <v>123</v>
      </c>
      <c r="AA9" s="18" t="s">
        <v>2869</v>
      </c>
      <c r="AB9" s="15" t="s">
        <v>123</v>
      </c>
      <c r="AC9" s="18" t="s">
        <v>2869</v>
      </c>
      <c r="AD9" s="15" t="s">
        <v>123</v>
      </c>
      <c r="AE9" s="19" t="s">
        <v>3543</v>
      </c>
      <c r="AF9" s="863"/>
      <c r="AG9" s="864"/>
      <c r="AH9" s="779"/>
      <c r="AI9" s="767"/>
      <c r="AJ9" s="767"/>
      <c r="AK9" s="94"/>
      <c r="AL9" s="91"/>
      <c r="AM9" s="18" t="s">
        <v>2867</v>
      </c>
      <c r="AN9" s="15" t="s">
        <v>2868</v>
      </c>
      <c r="AO9" s="15" t="s">
        <v>2869</v>
      </c>
      <c r="AP9" s="15" t="s">
        <v>2869</v>
      </c>
      <c r="AQ9" s="15" t="s">
        <v>2869</v>
      </c>
      <c r="AR9" s="18" t="s">
        <v>2869</v>
      </c>
      <c r="AS9" s="18" t="s">
        <v>120</v>
      </c>
      <c r="AU9" s="15" t="s">
        <v>2869</v>
      </c>
      <c r="AV9" s="15" t="s">
        <v>2869</v>
      </c>
      <c r="AW9" s="15" t="s">
        <v>120</v>
      </c>
      <c r="AX9" s="59"/>
      <c r="AY9" s="15" t="s">
        <v>2869</v>
      </c>
      <c r="AZ9" s="15" t="s">
        <v>2869</v>
      </c>
      <c r="BA9" s="15" t="s">
        <v>120</v>
      </c>
      <c r="BG9" s="16"/>
      <c r="BH9" s="16"/>
      <c r="BI9" s="102"/>
      <c r="BJ9" s="16"/>
      <c r="BK9" s="16"/>
      <c r="BQ9" s="59"/>
      <c r="BX9" s="66"/>
    </row>
    <row r="10" spans="1:82" s="15" customFormat="1" ht="20.100000000000001" customHeight="1" thickBot="1">
      <c r="A10" s="60"/>
      <c r="B10" s="52"/>
      <c r="C10" s="34"/>
      <c r="D10" s="34"/>
      <c r="E10" s="34"/>
      <c r="F10" s="34"/>
      <c r="G10" s="61"/>
      <c r="H10" s="61" t="s">
        <v>2021</v>
      </c>
      <c r="I10" s="34" t="s">
        <v>2024</v>
      </c>
      <c r="J10" s="34" t="s">
        <v>2024</v>
      </c>
      <c r="K10" s="34" t="s">
        <v>2024</v>
      </c>
      <c r="L10" s="34" t="s">
        <v>2024</v>
      </c>
      <c r="M10" s="34" t="s">
        <v>2024</v>
      </c>
      <c r="N10" s="34" t="s">
        <v>2024</v>
      </c>
      <c r="O10" s="61" t="s">
        <v>2024</v>
      </c>
      <c r="P10" s="34"/>
      <c r="Q10" s="34"/>
      <c r="R10" s="62"/>
      <c r="S10" s="61"/>
      <c r="T10" s="63" t="s">
        <v>2022</v>
      </c>
      <c r="U10" s="34" t="s">
        <v>2023</v>
      </c>
      <c r="V10" s="61" t="s">
        <v>2024</v>
      </c>
      <c r="W10" s="63" t="s">
        <v>2022</v>
      </c>
      <c r="X10" s="34" t="s">
        <v>2023</v>
      </c>
      <c r="Y10" s="61" t="s">
        <v>2024</v>
      </c>
      <c r="Z10" s="63" t="s">
        <v>2022</v>
      </c>
      <c r="AA10" s="61" t="s">
        <v>2024</v>
      </c>
      <c r="AB10" s="63" t="s">
        <v>2022</v>
      </c>
      <c r="AC10" s="61" t="s">
        <v>2024</v>
      </c>
      <c r="AD10" s="63" t="s">
        <v>2022</v>
      </c>
      <c r="AE10" s="35"/>
      <c r="AF10" s="52" t="s">
        <v>2564</v>
      </c>
      <c r="AG10" s="53" t="s">
        <v>2565</v>
      </c>
      <c r="AH10" s="780"/>
      <c r="AI10" s="768"/>
      <c r="AJ10" s="768"/>
      <c r="AL10" s="62"/>
      <c r="AM10" s="61"/>
      <c r="AN10" s="34"/>
      <c r="AO10" s="34"/>
      <c r="AP10" s="34"/>
      <c r="AQ10" s="34"/>
      <c r="AR10" s="61"/>
      <c r="AS10" s="61" t="s">
        <v>2021</v>
      </c>
      <c r="AT10" s="34"/>
      <c r="AU10" s="34"/>
      <c r="AV10" s="34"/>
      <c r="AW10" s="61" t="s">
        <v>2021</v>
      </c>
      <c r="AX10" s="63"/>
      <c r="AY10" s="34"/>
      <c r="AZ10" s="34"/>
      <c r="BA10" s="34" t="s">
        <v>2021</v>
      </c>
      <c r="BB10" s="94"/>
      <c r="BC10" s="94"/>
      <c r="BD10" s="94"/>
      <c r="BE10" s="94"/>
      <c r="BF10" s="94"/>
      <c r="BG10" s="94"/>
      <c r="BH10" s="94"/>
      <c r="BI10" s="105"/>
      <c r="BJ10" s="94"/>
      <c r="BK10" s="94"/>
      <c r="BL10" s="94"/>
      <c r="BM10" s="94"/>
      <c r="BN10" s="94"/>
      <c r="BO10" s="94"/>
      <c r="BP10" s="94"/>
      <c r="BQ10" s="101"/>
      <c r="BR10" s="94"/>
      <c r="BS10" s="94"/>
      <c r="BT10" s="94"/>
      <c r="BU10" s="94"/>
      <c r="BV10" s="94"/>
      <c r="BW10" s="94"/>
      <c r="BX10" s="105"/>
      <c r="BY10" s="94"/>
      <c r="BZ10" s="94"/>
      <c r="CA10" s="94"/>
      <c r="CB10" s="94"/>
      <c r="CC10" s="94"/>
      <c r="CD10" s="94"/>
    </row>
    <row r="11" spans="1:82" ht="13.5" customHeight="1" thickTop="1">
      <c r="Q11" s="14"/>
      <c r="R11" s="64"/>
      <c r="S11" s="65"/>
      <c r="Y11" s="65"/>
      <c r="AA11" s="95"/>
      <c r="AC11" s="65"/>
      <c r="BG11" s="96"/>
      <c r="BH11" s="96"/>
      <c r="BI11" s="106"/>
      <c r="BJ11" s="96"/>
      <c r="BK11" s="96"/>
      <c r="BQ11" s="51"/>
    </row>
    <row r="12" spans="1:82" ht="13.5" customHeight="1">
      <c r="A12" s="279" t="s">
        <v>8967</v>
      </c>
      <c r="B12" s="256" t="s">
        <v>5021</v>
      </c>
      <c r="C12" s="254">
        <v>150</v>
      </c>
      <c r="D12" s="254">
        <v>75</v>
      </c>
      <c r="E12" s="254">
        <v>9</v>
      </c>
      <c r="F12" s="254">
        <v>12</v>
      </c>
      <c r="G12" s="248">
        <v>6</v>
      </c>
      <c r="H12" s="249" t="s">
        <v>188</v>
      </c>
      <c r="I12" s="252" t="s">
        <v>8968</v>
      </c>
      <c r="J12" s="252" t="s">
        <v>5663</v>
      </c>
      <c r="K12" s="252" t="s">
        <v>2423</v>
      </c>
      <c r="L12" s="252" t="s">
        <v>5684</v>
      </c>
      <c r="M12" s="252" t="s">
        <v>6940</v>
      </c>
      <c r="N12" s="252" t="s">
        <v>8969</v>
      </c>
      <c r="O12" s="247" t="s">
        <v>2196</v>
      </c>
      <c r="P12" s="251" t="s">
        <v>8970</v>
      </c>
      <c r="Q12" s="252" t="s">
        <v>8971</v>
      </c>
      <c r="R12" s="280" t="s">
        <v>409</v>
      </c>
      <c r="S12" s="256" t="s">
        <v>5021</v>
      </c>
      <c r="T12" s="254" t="s">
        <v>8210</v>
      </c>
      <c r="U12" s="254" t="s">
        <v>8211</v>
      </c>
      <c r="V12" s="247" t="s">
        <v>9344</v>
      </c>
      <c r="W12" s="254" t="s">
        <v>8212</v>
      </c>
      <c r="X12" s="252" t="s">
        <v>8213</v>
      </c>
      <c r="Y12" s="247" t="s">
        <v>8626</v>
      </c>
      <c r="Z12" s="257" t="s">
        <v>8214</v>
      </c>
      <c r="AA12" s="247" t="s">
        <v>4785</v>
      </c>
      <c r="AB12" s="254" t="s">
        <v>4067</v>
      </c>
      <c r="AC12" s="247" t="s">
        <v>8770</v>
      </c>
      <c r="AD12" s="252" t="s">
        <v>8215</v>
      </c>
      <c r="AE12" s="258" t="s">
        <v>8216</v>
      </c>
      <c r="AF12" s="248">
        <v>4</v>
      </c>
      <c r="AG12" s="258">
        <v>4</v>
      </c>
      <c r="AH12" s="70" t="s">
        <v>1814</v>
      </c>
      <c r="AI12" s="256"/>
      <c r="AJ12" s="256"/>
      <c r="AK12" s="300"/>
      <c r="AL12" s="280" t="s">
        <v>8967</v>
      </c>
      <c r="AM12" s="256" t="s">
        <v>5021</v>
      </c>
      <c r="AN12" s="254">
        <v>150</v>
      </c>
      <c r="AO12" s="254">
        <v>75</v>
      </c>
      <c r="AP12" s="254">
        <v>9</v>
      </c>
      <c r="AQ12" s="254">
        <v>12</v>
      </c>
      <c r="AR12" s="248">
        <v>6</v>
      </c>
      <c r="AS12" s="249" t="s">
        <v>188</v>
      </c>
      <c r="AT12" s="254" t="s">
        <v>4876</v>
      </c>
      <c r="AU12" s="254">
        <v>47</v>
      </c>
      <c r="AV12" s="254">
        <v>102</v>
      </c>
      <c r="AW12" s="248" t="s">
        <v>6814</v>
      </c>
      <c r="AX12" s="254" t="s">
        <v>223</v>
      </c>
      <c r="AY12" s="254">
        <v>37</v>
      </c>
      <c r="AZ12" s="254">
        <v>46</v>
      </c>
      <c r="BA12" s="254" t="s">
        <v>6815</v>
      </c>
      <c r="BI12" s="14"/>
      <c r="BL12" s="96"/>
      <c r="BM12" s="96"/>
      <c r="BQ12" s="51"/>
      <c r="BX12" s="14"/>
    </row>
    <row r="13" spans="1:82" ht="13.5" customHeight="1">
      <c r="A13" s="284" t="s">
        <v>8972</v>
      </c>
      <c r="B13" s="253" t="s">
        <v>2431</v>
      </c>
      <c r="C13" s="301">
        <v>150</v>
      </c>
      <c r="D13" s="275">
        <v>75</v>
      </c>
      <c r="E13" s="275">
        <v>10</v>
      </c>
      <c r="F13" s="275">
        <v>12</v>
      </c>
      <c r="G13" s="287">
        <v>6</v>
      </c>
      <c r="H13" s="303" t="s">
        <v>2432</v>
      </c>
      <c r="I13" s="252" t="s">
        <v>4012</v>
      </c>
      <c r="J13" s="252" t="s">
        <v>2196</v>
      </c>
      <c r="K13" s="252" t="s">
        <v>8973</v>
      </c>
      <c r="L13" s="252" t="s">
        <v>8974</v>
      </c>
      <c r="M13" s="252" t="s">
        <v>4068</v>
      </c>
      <c r="N13" s="252" t="s">
        <v>9329</v>
      </c>
      <c r="O13" s="247" t="s">
        <v>9162</v>
      </c>
      <c r="P13" s="251" t="s">
        <v>8970</v>
      </c>
      <c r="Q13" s="252" t="s">
        <v>8975</v>
      </c>
      <c r="R13" s="304" t="s">
        <v>611</v>
      </c>
      <c r="S13" s="253" t="s">
        <v>2431</v>
      </c>
      <c r="T13" s="254" t="s">
        <v>8217</v>
      </c>
      <c r="U13" s="252" t="s">
        <v>8218</v>
      </c>
      <c r="V13" s="247" t="s">
        <v>8772</v>
      </c>
      <c r="W13" s="254" t="s">
        <v>8219</v>
      </c>
      <c r="X13" s="252" t="s">
        <v>8511</v>
      </c>
      <c r="Y13" s="247" t="s">
        <v>8626</v>
      </c>
      <c r="Z13" s="257" t="s">
        <v>8220</v>
      </c>
      <c r="AA13" s="247" t="s">
        <v>5702</v>
      </c>
      <c r="AB13" s="252" t="s">
        <v>8221</v>
      </c>
      <c r="AC13" s="247" t="s">
        <v>7281</v>
      </c>
      <c r="AD13" s="252" t="s">
        <v>8222</v>
      </c>
      <c r="AE13" s="258" t="s">
        <v>8223</v>
      </c>
      <c r="AF13" s="248">
        <v>3</v>
      </c>
      <c r="AG13" s="258">
        <v>4</v>
      </c>
      <c r="AH13" s="70" t="s">
        <v>1814</v>
      </c>
      <c r="AI13" s="272"/>
      <c r="AJ13" s="272"/>
      <c r="AK13" s="300"/>
      <c r="AL13" s="280" t="s">
        <v>8972</v>
      </c>
      <c r="AM13" s="253" t="s">
        <v>2431</v>
      </c>
      <c r="AN13" s="254">
        <v>150</v>
      </c>
      <c r="AO13" s="254">
        <v>75</v>
      </c>
      <c r="AP13" s="254">
        <v>10</v>
      </c>
      <c r="AQ13" s="254">
        <v>12</v>
      </c>
      <c r="AR13" s="248">
        <v>6</v>
      </c>
      <c r="AS13" s="303" t="s">
        <v>2432</v>
      </c>
      <c r="AT13" s="254" t="s">
        <v>4876</v>
      </c>
      <c r="AU13" s="254">
        <v>48</v>
      </c>
      <c r="AV13" s="254">
        <v>102</v>
      </c>
      <c r="AW13" s="248" t="s">
        <v>3616</v>
      </c>
      <c r="AX13" s="254" t="s">
        <v>223</v>
      </c>
      <c r="AY13" s="254">
        <v>38</v>
      </c>
      <c r="AZ13" s="254">
        <v>46</v>
      </c>
      <c r="BA13" s="275" t="s">
        <v>7413</v>
      </c>
      <c r="BI13" s="14"/>
      <c r="BX13" s="14"/>
    </row>
    <row r="14" spans="1:82" ht="13.5" customHeight="1">
      <c r="A14" s="284" t="s">
        <v>8976</v>
      </c>
      <c r="B14" s="256" t="s">
        <v>3013</v>
      </c>
      <c r="C14" s="301">
        <v>150</v>
      </c>
      <c r="D14" s="275">
        <v>75</v>
      </c>
      <c r="E14" s="275">
        <v>11</v>
      </c>
      <c r="F14" s="275">
        <v>12</v>
      </c>
      <c r="G14" s="287">
        <v>6</v>
      </c>
      <c r="H14" s="253" t="s">
        <v>8977</v>
      </c>
      <c r="I14" s="252" t="s">
        <v>8978</v>
      </c>
      <c r="J14" s="252" t="s">
        <v>9162</v>
      </c>
      <c r="K14" s="252" t="s">
        <v>8979</v>
      </c>
      <c r="L14" s="252" t="s">
        <v>7338</v>
      </c>
      <c r="M14" s="252" t="s">
        <v>6931</v>
      </c>
      <c r="N14" s="252" t="s">
        <v>4655</v>
      </c>
      <c r="O14" s="247" t="s">
        <v>8469</v>
      </c>
      <c r="P14" s="251" t="s">
        <v>8970</v>
      </c>
      <c r="Q14" s="252" t="s">
        <v>7351</v>
      </c>
      <c r="R14" s="304" t="s">
        <v>612</v>
      </c>
      <c r="S14" s="256" t="s">
        <v>3013</v>
      </c>
      <c r="T14" s="254" t="s">
        <v>8224</v>
      </c>
      <c r="U14" s="254" t="s">
        <v>8225</v>
      </c>
      <c r="V14" s="247" t="s">
        <v>8625</v>
      </c>
      <c r="W14" s="257" t="s">
        <v>8226</v>
      </c>
      <c r="X14" s="252" t="s">
        <v>8227</v>
      </c>
      <c r="Y14" s="247" t="s">
        <v>9175</v>
      </c>
      <c r="Z14" s="254" t="s">
        <v>8228</v>
      </c>
      <c r="AA14" s="247" t="s">
        <v>8498</v>
      </c>
      <c r="AB14" s="254" t="s">
        <v>8229</v>
      </c>
      <c r="AC14" s="247" t="s">
        <v>7281</v>
      </c>
      <c r="AD14" s="254" t="s">
        <v>8230</v>
      </c>
      <c r="AE14" s="258" t="s">
        <v>8231</v>
      </c>
      <c r="AF14" s="248">
        <v>3</v>
      </c>
      <c r="AG14" s="258">
        <v>4</v>
      </c>
      <c r="AH14" s="70" t="s">
        <v>1814</v>
      </c>
      <c r="AI14" s="272"/>
      <c r="AJ14" s="272"/>
      <c r="AK14" s="300"/>
      <c r="AL14" s="280" t="s">
        <v>8976</v>
      </c>
      <c r="AM14" s="256" t="s">
        <v>3013</v>
      </c>
      <c r="AN14" s="254">
        <v>150</v>
      </c>
      <c r="AO14" s="254">
        <v>75</v>
      </c>
      <c r="AP14" s="254">
        <v>11</v>
      </c>
      <c r="AQ14" s="254">
        <v>12</v>
      </c>
      <c r="AR14" s="248">
        <v>6</v>
      </c>
      <c r="AS14" s="253" t="s">
        <v>8977</v>
      </c>
      <c r="AT14" s="254" t="s">
        <v>4876</v>
      </c>
      <c r="AU14" s="254">
        <v>49</v>
      </c>
      <c r="AV14" s="254">
        <v>102</v>
      </c>
      <c r="AW14" s="248" t="s">
        <v>6501</v>
      </c>
      <c r="AX14" s="254" t="s">
        <v>223</v>
      </c>
      <c r="AY14" s="254">
        <v>39</v>
      </c>
      <c r="AZ14" s="254">
        <v>46</v>
      </c>
      <c r="BA14" s="275" t="s">
        <v>6502</v>
      </c>
      <c r="BI14" s="14"/>
      <c r="BX14" s="14"/>
    </row>
    <row r="15" spans="1:82" ht="13.5" customHeight="1">
      <c r="A15" s="284" t="s">
        <v>8980</v>
      </c>
      <c r="B15" s="256" t="s">
        <v>3670</v>
      </c>
      <c r="C15" s="301">
        <v>150</v>
      </c>
      <c r="D15" s="275">
        <v>75</v>
      </c>
      <c r="E15" s="275">
        <v>12</v>
      </c>
      <c r="F15" s="275">
        <v>12</v>
      </c>
      <c r="G15" s="287">
        <v>6</v>
      </c>
      <c r="H15" s="253" t="s">
        <v>8981</v>
      </c>
      <c r="I15" s="252" t="s">
        <v>6133</v>
      </c>
      <c r="J15" s="252" t="s">
        <v>6574</v>
      </c>
      <c r="K15" s="252" t="s">
        <v>7323</v>
      </c>
      <c r="L15" s="252" t="s">
        <v>2613</v>
      </c>
      <c r="M15" s="252" t="s">
        <v>6892</v>
      </c>
      <c r="N15" s="252" t="s">
        <v>6134</v>
      </c>
      <c r="O15" s="247" t="s">
        <v>6135</v>
      </c>
      <c r="P15" s="251" t="s">
        <v>8970</v>
      </c>
      <c r="Q15" s="252" t="s">
        <v>2451</v>
      </c>
      <c r="R15" s="304" t="s">
        <v>613</v>
      </c>
      <c r="S15" s="256" t="s">
        <v>3670</v>
      </c>
      <c r="T15" s="254" t="s">
        <v>8232</v>
      </c>
      <c r="U15" s="252" t="s">
        <v>8233</v>
      </c>
      <c r="V15" s="247" t="s">
        <v>8234</v>
      </c>
      <c r="W15" s="254" t="s">
        <v>8235</v>
      </c>
      <c r="X15" s="252" t="s">
        <v>8236</v>
      </c>
      <c r="Y15" s="247" t="s">
        <v>8754</v>
      </c>
      <c r="Z15" s="254" t="s">
        <v>8237</v>
      </c>
      <c r="AA15" s="247" t="s">
        <v>3487</v>
      </c>
      <c r="AB15" s="254" t="s">
        <v>8238</v>
      </c>
      <c r="AC15" s="247" t="s">
        <v>9165</v>
      </c>
      <c r="AD15" s="254" t="s">
        <v>6196</v>
      </c>
      <c r="AE15" s="258" t="s">
        <v>6197</v>
      </c>
      <c r="AF15" s="248">
        <v>3</v>
      </c>
      <c r="AG15" s="258">
        <v>4</v>
      </c>
      <c r="AH15" s="70" t="s">
        <v>1814</v>
      </c>
      <c r="AI15" s="272"/>
      <c r="AJ15" s="272"/>
      <c r="AK15" s="300"/>
      <c r="AL15" s="280" t="s">
        <v>8980</v>
      </c>
      <c r="AM15" s="256" t="s">
        <v>3670</v>
      </c>
      <c r="AN15" s="254">
        <v>150</v>
      </c>
      <c r="AO15" s="254">
        <v>75</v>
      </c>
      <c r="AP15" s="254">
        <v>12</v>
      </c>
      <c r="AQ15" s="254">
        <v>12</v>
      </c>
      <c r="AR15" s="248">
        <v>6</v>
      </c>
      <c r="AS15" s="253" t="s">
        <v>8981</v>
      </c>
      <c r="AT15" s="254" t="s">
        <v>4876</v>
      </c>
      <c r="AU15" s="254">
        <v>50</v>
      </c>
      <c r="AV15" s="254">
        <v>102</v>
      </c>
      <c r="AW15" s="248" t="s">
        <v>6503</v>
      </c>
      <c r="AX15" s="254" t="s">
        <v>223</v>
      </c>
      <c r="AY15" s="254">
        <v>40</v>
      </c>
      <c r="AZ15" s="254">
        <v>46</v>
      </c>
      <c r="BA15" s="275" t="s">
        <v>413</v>
      </c>
      <c r="BI15" s="14"/>
      <c r="BX15" s="14"/>
    </row>
    <row r="16" spans="1:82" ht="13.5" customHeight="1">
      <c r="A16" s="284" t="s">
        <v>1300</v>
      </c>
      <c r="B16" s="256" t="s">
        <v>2054</v>
      </c>
      <c r="C16" s="301">
        <v>150</v>
      </c>
      <c r="D16" s="275">
        <v>90</v>
      </c>
      <c r="E16" s="275">
        <v>10</v>
      </c>
      <c r="F16" s="275">
        <v>12</v>
      </c>
      <c r="G16" s="287">
        <v>6</v>
      </c>
      <c r="H16" s="253" t="s">
        <v>2055</v>
      </c>
      <c r="I16" s="252" t="s">
        <v>8760</v>
      </c>
      <c r="J16" s="252" t="s">
        <v>8628</v>
      </c>
      <c r="K16" s="252" t="s">
        <v>6136</v>
      </c>
      <c r="L16" s="252" t="s">
        <v>5685</v>
      </c>
      <c r="M16" s="252" t="s">
        <v>8655</v>
      </c>
      <c r="N16" s="252" t="s">
        <v>4785</v>
      </c>
      <c r="O16" s="247" t="s">
        <v>5665</v>
      </c>
      <c r="P16" s="251" t="s">
        <v>6137</v>
      </c>
      <c r="Q16" s="252" t="s">
        <v>6138</v>
      </c>
      <c r="R16" s="304" t="s">
        <v>2559</v>
      </c>
      <c r="S16" s="256" t="s">
        <v>2054</v>
      </c>
      <c r="T16" s="254" t="s">
        <v>6198</v>
      </c>
      <c r="U16" s="254" t="s">
        <v>6199</v>
      </c>
      <c r="V16" s="247" t="s">
        <v>8625</v>
      </c>
      <c r="W16" s="252" t="s">
        <v>6200</v>
      </c>
      <c r="X16" s="252" t="s">
        <v>7990</v>
      </c>
      <c r="Y16" s="247" t="s">
        <v>5666</v>
      </c>
      <c r="Z16" s="254" t="s">
        <v>6201</v>
      </c>
      <c r="AA16" s="247" t="s">
        <v>6202</v>
      </c>
      <c r="AB16" s="254" t="s">
        <v>6203</v>
      </c>
      <c r="AC16" s="247" t="s">
        <v>6170</v>
      </c>
      <c r="AD16" s="254" t="s">
        <v>8471</v>
      </c>
      <c r="AE16" s="258" t="s">
        <v>8472</v>
      </c>
      <c r="AF16" s="248">
        <v>4</v>
      </c>
      <c r="AG16" s="258">
        <v>4</v>
      </c>
      <c r="AH16" s="70" t="s">
        <v>1814</v>
      </c>
      <c r="AI16" s="272"/>
      <c r="AJ16" s="272"/>
      <c r="AK16" s="300"/>
      <c r="AL16" s="304" t="s">
        <v>1301</v>
      </c>
      <c r="AM16" s="256" t="s">
        <v>2054</v>
      </c>
      <c r="AN16" s="254">
        <v>150</v>
      </c>
      <c r="AO16" s="254">
        <v>90</v>
      </c>
      <c r="AP16" s="254">
        <v>10</v>
      </c>
      <c r="AQ16" s="254">
        <v>12</v>
      </c>
      <c r="AR16" s="248">
        <v>6</v>
      </c>
      <c r="AS16" s="253" t="s">
        <v>6504</v>
      </c>
      <c r="AT16" s="254" t="s">
        <v>4876</v>
      </c>
      <c r="AU16" s="254">
        <v>50</v>
      </c>
      <c r="AV16" s="254">
        <v>102</v>
      </c>
      <c r="AW16" s="248" t="s">
        <v>6505</v>
      </c>
      <c r="AX16" s="254" t="s">
        <v>614</v>
      </c>
      <c r="AY16" s="254">
        <v>47</v>
      </c>
      <c r="AZ16" s="254">
        <v>49</v>
      </c>
      <c r="BA16" s="275" t="s">
        <v>6506</v>
      </c>
      <c r="BI16" s="14"/>
      <c r="BX16" s="14"/>
    </row>
    <row r="17" spans="1:53" s="14" customFormat="1" ht="13.5" customHeight="1">
      <c r="A17" s="284" t="s">
        <v>1301</v>
      </c>
      <c r="B17" s="253" t="s">
        <v>8382</v>
      </c>
      <c r="C17" s="301">
        <v>150</v>
      </c>
      <c r="D17" s="275">
        <v>90</v>
      </c>
      <c r="E17" s="275">
        <v>11</v>
      </c>
      <c r="F17" s="275">
        <v>12</v>
      </c>
      <c r="G17" s="287">
        <v>6</v>
      </c>
      <c r="H17" s="253" t="s">
        <v>8383</v>
      </c>
      <c r="I17" s="252" t="s">
        <v>3323</v>
      </c>
      <c r="J17" s="252" t="s">
        <v>3663</v>
      </c>
      <c r="K17" s="252" t="s">
        <v>3061</v>
      </c>
      <c r="L17" s="252" t="s">
        <v>2980</v>
      </c>
      <c r="M17" s="252" t="s">
        <v>3116</v>
      </c>
      <c r="N17" s="252" t="s">
        <v>5702</v>
      </c>
      <c r="O17" s="247" t="s">
        <v>9214</v>
      </c>
      <c r="P17" s="251" t="s">
        <v>6137</v>
      </c>
      <c r="Q17" s="252" t="s">
        <v>6139</v>
      </c>
      <c r="R17" s="304" t="s">
        <v>2560</v>
      </c>
      <c r="S17" s="253" t="s">
        <v>8382</v>
      </c>
      <c r="T17" s="257" t="s">
        <v>8473</v>
      </c>
      <c r="U17" s="252" t="s">
        <v>8474</v>
      </c>
      <c r="V17" s="247" t="s">
        <v>3654</v>
      </c>
      <c r="W17" s="252" t="s">
        <v>8475</v>
      </c>
      <c r="X17" s="252" t="s">
        <v>8476</v>
      </c>
      <c r="Y17" s="247" t="s">
        <v>2392</v>
      </c>
      <c r="Z17" s="257" t="s">
        <v>8477</v>
      </c>
      <c r="AA17" s="247" t="s">
        <v>3323</v>
      </c>
      <c r="AB17" s="252" t="s">
        <v>8478</v>
      </c>
      <c r="AC17" s="247" t="s">
        <v>6176</v>
      </c>
      <c r="AD17" s="257" t="s">
        <v>8479</v>
      </c>
      <c r="AE17" s="255" t="s">
        <v>8480</v>
      </c>
      <c r="AF17" s="248">
        <v>3</v>
      </c>
      <c r="AG17" s="258">
        <v>4</v>
      </c>
      <c r="AH17" s="70" t="s">
        <v>1814</v>
      </c>
      <c r="AI17" s="272"/>
      <c r="AJ17" s="272"/>
      <c r="AK17" s="300"/>
      <c r="AL17" s="304" t="s">
        <v>1301</v>
      </c>
      <c r="AM17" s="253" t="s">
        <v>8382</v>
      </c>
      <c r="AN17" s="301">
        <v>150</v>
      </c>
      <c r="AO17" s="275">
        <v>90</v>
      </c>
      <c r="AP17" s="275">
        <v>11</v>
      </c>
      <c r="AQ17" s="275">
        <v>12</v>
      </c>
      <c r="AR17" s="287">
        <v>6</v>
      </c>
      <c r="AS17" s="253" t="s">
        <v>2447</v>
      </c>
      <c r="AT17" s="254" t="s">
        <v>4876</v>
      </c>
      <c r="AU17" s="254">
        <v>51</v>
      </c>
      <c r="AV17" s="254">
        <v>102</v>
      </c>
      <c r="AW17" s="248" t="s">
        <v>6507</v>
      </c>
      <c r="AX17" s="254" t="s">
        <v>614</v>
      </c>
      <c r="AY17" s="254">
        <v>48</v>
      </c>
      <c r="AZ17" s="254">
        <v>49</v>
      </c>
      <c r="BA17" s="275" t="s">
        <v>3712</v>
      </c>
    </row>
    <row r="18" spans="1:53" s="14" customFormat="1" ht="13.5" customHeight="1">
      <c r="A18" s="284" t="s">
        <v>1302</v>
      </c>
      <c r="B18" s="253" t="s">
        <v>6140</v>
      </c>
      <c r="C18" s="301">
        <v>150</v>
      </c>
      <c r="D18" s="275">
        <v>100</v>
      </c>
      <c r="E18" s="275">
        <v>10</v>
      </c>
      <c r="F18" s="275">
        <v>12</v>
      </c>
      <c r="G18" s="287">
        <v>6</v>
      </c>
      <c r="H18" s="253" t="s">
        <v>6141</v>
      </c>
      <c r="I18" s="252" t="s">
        <v>8772</v>
      </c>
      <c r="J18" s="252" t="s">
        <v>6939</v>
      </c>
      <c r="K18" s="252" t="s">
        <v>6142</v>
      </c>
      <c r="L18" s="252" t="s">
        <v>6143</v>
      </c>
      <c r="M18" s="252" t="s">
        <v>6144</v>
      </c>
      <c r="N18" s="252" t="s">
        <v>6145</v>
      </c>
      <c r="O18" s="247" t="s">
        <v>6146</v>
      </c>
      <c r="P18" s="251" t="s">
        <v>6147</v>
      </c>
      <c r="Q18" s="252" t="s">
        <v>6148</v>
      </c>
      <c r="R18" s="304" t="s">
        <v>2561</v>
      </c>
      <c r="S18" s="253" t="s">
        <v>6140</v>
      </c>
      <c r="T18" s="257" t="s">
        <v>6780</v>
      </c>
      <c r="U18" s="252" t="s">
        <v>6781</v>
      </c>
      <c r="V18" s="247" t="s">
        <v>8234</v>
      </c>
      <c r="W18" s="252" t="s">
        <v>4813</v>
      </c>
      <c r="X18" s="252" t="s">
        <v>6965</v>
      </c>
      <c r="Y18" s="247" t="s">
        <v>6476</v>
      </c>
      <c r="Z18" s="257" t="s">
        <v>3072</v>
      </c>
      <c r="AA18" s="247" t="s">
        <v>8513</v>
      </c>
      <c r="AB18" s="252" t="s">
        <v>6782</v>
      </c>
      <c r="AC18" s="247" t="s">
        <v>2083</v>
      </c>
      <c r="AD18" s="257" t="s">
        <v>6783</v>
      </c>
      <c r="AE18" s="255" t="s">
        <v>6784</v>
      </c>
      <c r="AF18" s="248">
        <v>4</v>
      </c>
      <c r="AG18" s="258">
        <v>4</v>
      </c>
      <c r="AH18" s="70" t="s">
        <v>1814</v>
      </c>
      <c r="AI18" s="272"/>
      <c r="AJ18" s="272"/>
      <c r="AK18" s="300"/>
      <c r="AL18" s="304" t="s">
        <v>1302</v>
      </c>
      <c r="AM18" s="253" t="s">
        <v>6140</v>
      </c>
      <c r="AN18" s="301">
        <v>150</v>
      </c>
      <c r="AO18" s="275">
        <v>100</v>
      </c>
      <c r="AP18" s="275">
        <v>10</v>
      </c>
      <c r="AQ18" s="275">
        <v>12</v>
      </c>
      <c r="AR18" s="287">
        <v>6</v>
      </c>
      <c r="AS18" s="253" t="s">
        <v>6508</v>
      </c>
      <c r="AT18" s="254" t="s">
        <v>4876</v>
      </c>
      <c r="AU18" s="254">
        <v>50</v>
      </c>
      <c r="AV18" s="254">
        <v>102</v>
      </c>
      <c r="AW18" s="248" t="s">
        <v>3334</v>
      </c>
      <c r="AX18" s="254" t="s">
        <v>4876</v>
      </c>
      <c r="AY18" s="254">
        <v>50</v>
      </c>
      <c r="AZ18" s="254">
        <v>53</v>
      </c>
      <c r="BA18" s="275" t="s">
        <v>3334</v>
      </c>
    </row>
    <row r="19" spans="1:53" s="14" customFormat="1" ht="13.5" customHeight="1">
      <c r="A19" s="284" t="s">
        <v>1589</v>
      </c>
      <c r="B19" s="253" t="s">
        <v>8430</v>
      </c>
      <c r="C19" s="301">
        <v>150</v>
      </c>
      <c r="D19" s="275">
        <v>100</v>
      </c>
      <c r="E19" s="275">
        <v>12</v>
      </c>
      <c r="F19" s="275">
        <v>12</v>
      </c>
      <c r="G19" s="287">
        <v>6</v>
      </c>
      <c r="H19" s="253" t="s">
        <v>3020</v>
      </c>
      <c r="I19" s="252" t="s">
        <v>4544</v>
      </c>
      <c r="J19" s="252" t="s">
        <v>2418</v>
      </c>
      <c r="K19" s="252" t="s">
        <v>2711</v>
      </c>
      <c r="L19" s="252" t="s">
        <v>6149</v>
      </c>
      <c r="M19" s="252" t="s">
        <v>6150</v>
      </c>
      <c r="N19" s="252" t="s">
        <v>2419</v>
      </c>
      <c r="O19" s="247" t="s">
        <v>3644</v>
      </c>
      <c r="P19" s="251" t="s">
        <v>6147</v>
      </c>
      <c r="Q19" s="252" t="s">
        <v>6151</v>
      </c>
      <c r="R19" s="304" t="s">
        <v>299</v>
      </c>
      <c r="S19" s="253" t="s">
        <v>8430</v>
      </c>
      <c r="T19" s="257" t="s">
        <v>6819</v>
      </c>
      <c r="U19" s="252" t="s">
        <v>4484</v>
      </c>
      <c r="V19" s="247" t="s">
        <v>6561</v>
      </c>
      <c r="W19" s="252" t="s">
        <v>6785</v>
      </c>
      <c r="X19" s="252" t="s">
        <v>6786</v>
      </c>
      <c r="Y19" s="247" t="s">
        <v>6940</v>
      </c>
      <c r="Z19" s="257" t="s">
        <v>6787</v>
      </c>
      <c r="AA19" s="247" t="s">
        <v>4644</v>
      </c>
      <c r="AB19" s="252" t="s">
        <v>6788</v>
      </c>
      <c r="AC19" s="247" t="s">
        <v>2079</v>
      </c>
      <c r="AD19" s="257" t="s">
        <v>6789</v>
      </c>
      <c r="AE19" s="255" t="s">
        <v>6139</v>
      </c>
      <c r="AF19" s="248">
        <v>3</v>
      </c>
      <c r="AG19" s="258">
        <v>4</v>
      </c>
      <c r="AH19" s="70" t="s">
        <v>1814</v>
      </c>
      <c r="AI19" s="272"/>
      <c r="AJ19" s="272"/>
      <c r="AK19" s="300"/>
      <c r="AL19" s="304" t="s">
        <v>1589</v>
      </c>
      <c r="AM19" s="253" t="s">
        <v>8430</v>
      </c>
      <c r="AN19" s="301">
        <v>150</v>
      </c>
      <c r="AO19" s="275">
        <v>100</v>
      </c>
      <c r="AP19" s="275">
        <v>12</v>
      </c>
      <c r="AQ19" s="275">
        <v>12</v>
      </c>
      <c r="AR19" s="287">
        <v>6</v>
      </c>
      <c r="AS19" s="253" t="s">
        <v>6509</v>
      </c>
      <c r="AT19" s="254" t="s">
        <v>4876</v>
      </c>
      <c r="AU19" s="254">
        <v>52</v>
      </c>
      <c r="AV19" s="254">
        <v>102</v>
      </c>
      <c r="AW19" s="248" t="s">
        <v>6510</v>
      </c>
      <c r="AX19" s="254" t="s">
        <v>4876</v>
      </c>
      <c r="AY19" s="254">
        <v>52</v>
      </c>
      <c r="AZ19" s="254">
        <v>53</v>
      </c>
      <c r="BA19" s="275" t="s">
        <v>6510</v>
      </c>
    </row>
    <row r="20" spans="1:53" s="14" customFormat="1" ht="13.5" customHeight="1">
      <c r="A20" s="284" t="s">
        <v>1590</v>
      </c>
      <c r="B20" s="253" t="s">
        <v>6874</v>
      </c>
      <c r="C20" s="301">
        <v>150</v>
      </c>
      <c r="D20" s="275">
        <v>100</v>
      </c>
      <c r="E20" s="275">
        <v>14</v>
      </c>
      <c r="F20" s="275">
        <v>12</v>
      </c>
      <c r="G20" s="287">
        <v>6</v>
      </c>
      <c r="H20" s="253" t="s">
        <v>8871</v>
      </c>
      <c r="I20" s="252" t="s">
        <v>7989</v>
      </c>
      <c r="J20" s="252" t="s">
        <v>2392</v>
      </c>
      <c r="K20" s="252" t="s">
        <v>8292</v>
      </c>
      <c r="L20" s="252" t="s">
        <v>6152</v>
      </c>
      <c r="M20" s="252" t="s">
        <v>4784</v>
      </c>
      <c r="N20" s="252" t="s">
        <v>6153</v>
      </c>
      <c r="O20" s="247" t="s">
        <v>5675</v>
      </c>
      <c r="P20" s="251" t="s">
        <v>6147</v>
      </c>
      <c r="Q20" s="252" t="s">
        <v>6154</v>
      </c>
      <c r="R20" s="304" t="s">
        <v>300</v>
      </c>
      <c r="S20" s="253" t="s">
        <v>6874</v>
      </c>
      <c r="T20" s="257" t="s">
        <v>6790</v>
      </c>
      <c r="U20" s="252" t="s">
        <v>6791</v>
      </c>
      <c r="V20" s="247" t="s">
        <v>6792</v>
      </c>
      <c r="W20" s="252" t="s">
        <v>6793</v>
      </c>
      <c r="X20" s="252" t="s">
        <v>6794</v>
      </c>
      <c r="Y20" s="247" t="s">
        <v>6963</v>
      </c>
      <c r="Z20" s="257" t="s">
        <v>6795</v>
      </c>
      <c r="AA20" s="247" t="s">
        <v>9123</v>
      </c>
      <c r="AB20" s="252" t="s">
        <v>6796</v>
      </c>
      <c r="AC20" s="247" t="s">
        <v>2075</v>
      </c>
      <c r="AD20" s="257" t="s">
        <v>6797</v>
      </c>
      <c r="AE20" s="255" t="s">
        <v>6798</v>
      </c>
      <c r="AF20" s="248">
        <v>2</v>
      </c>
      <c r="AG20" s="258">
        <v>4</v>
      </c>
      <c r="AH20" s="70" t="s">
        <v>1814</v>
      </c>
      <c r="AI20" s="272"/>
      <c r="AJ20" s="272"/>
      <c r="AK20" s="300"/>
      <c r="AL20" s="304" t="s">
        <v>1590</v>
      </c>
      <c r="AM20" s="253" t="s">
        <v>6874</v>
      </c>
      <c r="AN20" s="301">
        <v>150</v>
      </c>
      <c r="AO20" s="275">
        <v>100</v>
      </c>
      <c r="AP20" s="275">
        <v>14</v>
      </c>
      <c r="AQ20" s="275">
        <v>12</v>
      </c>
      <c r="AR20" s="287">
        <v>6</v>
      </c>
      <c r="AS20" s="253" t="s">
        <v>6511</v>
      </c>
      <c r="AT20" s="254" t="s">
        <v>4876</v>
      </c>
      <c r="AU20" s="254">
        <v>54</v>
      </c>
      <c r="AV20" s="254">
        <v>102</v>
      </c>
      <c r="AW20" s="248" t="s">
        <v>6512</v>
      </c>
      <c r="AX20" s="254" t="s">
        <v>614</v>
      </c>
      <c r="AY20" s="254">
        <v>51</v>
      </c>
      <c r="AZ20" s="254">
        <v>59</v>
      </c>
      <c r="BA20" s="275" t="s">
        <v>6513</v>
      </c>
    </row>
    <row r="21" spans="1:53" s="14" customFormat="1" ht="13.5" customHeight="1">
      <c r="A21" s="284" t="s">
        <v>1591</v>
      </c>
      <c r="B21" s="256" t="s">
        <v>8816</v>
      </c>
      <c r="C21" s="301">
        <v>200</v>
      </c>
      <c r="D21" s="275">
        <v>100</v>
      </c>
      <c r="E21" s="275">
        <v>10</v>
      </c>
      <c r="F21" s="275">
        <v>15</v>
      </c>
      <c r="G21" s="287" t="s">
        <v>4028</v>
      </c>
      <c r="H21" s="253" t="s">
        <v>6155</v>
      </c>
      <c r="I21" s="252" t="s">
        <v>8241</v>
      </c>
      <c r="J21" s="252" t="s">
        <v>6533</v>
      </c>
      <c r="K21" s="252" t="s">
        <v>6156</v>
      </c>
      <c r="L21" s="252" t="s">
        <v>9206</v>
      </c>
      <c r="M21" s="252" t="s">
        <v>3730</v>
      </c>
      <c r="N21" s="252" t="s">
        <v>6157</v>
      </c>
      <c r="O21" s="247" t="s">
        <v>8611</v>
      </c>
      <c r="P21" s="251" t="s">
        <v>6158</v>
      </c>
      <c r="Q21" s="252" t="s">
        <v>8201</v>
      </c>
      <c r="R21" s="304" t="s">
        <v>301</v>
      </c>
      <c r="S21" s="256" t="s">
        <v>8816</v>
      </c>
      <c r="T21" s="254">
        <v>1219</v>
      </c>
      <c r="U21" s="254" t="s">
        <v>6799</v>
      </c>
      <c r="V21" s="247" t="s">
        <v>6424</v>
      </c>
      <c r="W21" s="254" t="s">
        <v>6800</v>
      </c>
      <c r="X21" s="252" t="s">
        <v>6801</v>
      </c>
      <c r="Y21" s="247" t="s">
        <v>8316</v>
      </c>
      <c r="Z21" s="254">
        <v>1294</v>
      </c>
      <c r="AA21" s="247" t="s">
        <v>7338</v>
      </c>
      <c r="AB21" s="254" t="s">
        <v>6802</v>
      </c>
      <c r="AC21" s="247" t="s">
        <v>2069</v>
      </c>
      <c r="AD21" s="254" t="s">
        <v>6803</v>
      </c>
      <c r="AE21" s="258" t="s">
        <v>8379</v>
      </c>
      <c r="AF21" s="248">
        <v>4</v>
      </c>
      <c r="AG21" s="258">
        <v>4</v>
      </c>
      <c r="AH21" s="70" t="s">
        <v>1814</v>
      </c>
      <c r="AI21" s="272"/>
      <c r="AJ21" s="272"/>
      <c r="AK21" s="300"/>
      <c r="AL21" s="280" t="s">
        <v>1591</v>
      </c>
      <c r="AM21" s="256" t="s">
        <v>8816</v>
      </c>
      <c r="AN21" s="254">
        <v>200</v>
      </c>
      <c r="AO21" s="254">
        <v>100</v>
      </c>
      <c r="AP21" s="254">
        <v>10</v>
      </c>
      <c r="AQ21" s="254">
        <v>15</v>
      </c>
      <c r="AR21" s="248" t="s">
        <v>4028</v>
      </c>
      <c r="AS21" s="253" t="s">
        <v>4483</v>
      </c>
      <c r="AT21" s="254" t="s">
        <v>4876</v>
      </c>
      <c r="AU21" s="254">
        <v>54</v>
      </c>
      <c r="AV21" s="254">
        <v>150</v>
      </c>
      <c r="AW21" s="248" t="s">
        <v>6514</v>
      </c>
      <c r="AX21" s="254" t="s">
        <v>4876</v>
      </c>
      <c r="AY21" s="254">
        <v>51</v>
      </c>
      <c r="AZ21" s="254">
        <v>53</v>
      </c>
      <c r="BA21" s="275" t="s">
        <v>6514</v>
      </c>
    </row>
    <row r="22" spans="1:53" s="14" customFormat="1" ht="13.5" customHeight="1">
      <c r="A22" s="284" t="s">
        <v>1592</v>
      </c>
      <c r="B22" s="256" t="s">
        <v>6471</v>
      </c>
      <c r="C22" s="301">
        <v>200</v>
      </c>
      <c r="D22" s="275">
        <v>100</v>
      </c>
      <c r="E22" s="275">
        <v>12</v>
      </c>
      <c r="F22" s="275">
        <v>15</v>
      </c>
      <c r="G22" s="287" t="s">
        <v>4028</v>
      </c>
      <c r="H22" s="253" t="s">
        <v>6472</v>
      </c>
      <c r="I22" s="252" t="s">
        <v>8202</v>
      </c>
      <c r="J22" s="252" t="s">
        <v>7075</v>
      </c>
      <c r="K22" s="252" t="s">
        <v>3383</v>
      </c>
      <c r="L22" s="252" t="s">
        <v>8203</v>
      </c>
      <c r="M22" s="252" t="s">
        <v>8204</v>
      </c>
      <c r="N22" s="252" t="s">
        <v>5678</v>
      </c>
      <c r="O22" s="247" t="s">
        <v>2083</v>
      </c>
      <c r="P22" s="251" t="s">
        <v>6158</v>
      </c>
      <c r="Q22" s="252" t="s">
        <v>8205</v>
      </c>
      <c r="R22" s="304" t="s">
        <v>302</v>
      </c>
      <c r="S22" s="256" t="s">
        <v>6471</v>
      </c>
      <c r="T22" s="254">
        <v>1440</v>
      </c>
      <c r="U22" s="252" t="s">
        <v>6804</v>
      </c>
      <c r="V22" s="247" t="s">
        <v>6805</v>
      </c>
      <c r="W22" s="254" t="s">
        <v>6806</v>
      </c>
      <c r="X22" s="252" t="s">
        <v>6807</v>
      </c>
      <c r="Y22" s="247" t="s">
        <v>3706</v>
      </c>
      <c r="Z22" s="254">
        <v>1529</v>
      </c>
      <c r="AA22" s="247" t="s">
        <v>8773</v>
      </c>
      <c r="AB22" s="254" t="s">
        <v>6808</v>
      </c>
      <c r="AC22" s="247" t="s">
        <v>7397</v>
      </c>
      <c r="AD22" s="254" t="s">
        <v>6809</v>
      </c>
      <c r="AE22" s="258" t="s">
        <v>6810</v>
      </c>
      <c r="AF22" s="248">
        <v>4</v>
      </c>
      <c r="AG22" s="258">
        <v>4</v>
      </c>
      <c r="AH22" s="70" t="s">
        <v>1814</v>
      </c>
      <c r="AI22" s="272"/>
      <c r="AJ22" s="272"/>
      <c r="AK22" s="300"/>
      <c r="AL22" s="280" t="s">
        <v>1592</v>
      </c>
      <c r="AM22" s="256" t="s">
        <v>6471</v>
      </c>
      <c r="AN22" s="254">
        <v>200</v>
      </c>
      <c r="AO22" s="254">
        <v>100</v>
      </c>
      <c r="AP22" s="254">
        <v>12</v>
      </c>
      <c r="AQ22" s="254">
        <v>15</v>
      </c>
      <c r="AR22" s="248" t="s">
        <v>4028</v>
      </c>
      <c r="AS22" s="253" t="s">
        <v>6515</v>
      </c>
      <c r="AT22" s="254" t="s">
        <v>4876</v>
      </c>
      <c r="AU22" s="254">
        <v>54</v>
      </c>
      <c r="AV22" s="254">
        <v>150</v>
      </c>
      <c r="AW22" s="248" t="s">
        <v>6516</v>
      </c>
      <c r="AX22" s="254" t="s">
        <v>4876</v>
      </c>
      <c r="AY22" s="254">
        <v>53</v>
      </c>
      <c r="AZ22" s="254">
        <v>53</v>
      </c>
      <c r="BA22" s="275" t="s">
        <v>6516</v>
      </c>
    </row>
    <row r="23" spans="1:53" s="14" customFormat="1" ht="13.5" customHeight="1">
      <c r="A23" s="284" t="s">
        <v>1593</v>
      </c>
      <c r="B23" s="253" t="s">
        <v>4646</v>
      </c>
      <c r="C23" s="301">
        <v>200</v>
      </c>
      <c r="D23" s="275">
        <v>100</v>
      </c>
      <c r="E23" s="275">
        <v>14</v>
      </c>
      <c r="F23" s="275">
        <v>15</v>
      </c>
      <c r="G23" s="287" t="s">
        <v>4028</v>
      </c>
      <c r="H23" s="253" t="s">
        <v>4635</v>
      </c>
      <c r="I23" s="252" t="s">
        <v>3048</v>
      </c>
      <c r="J23" s="252" t="s">
        <v>2307</v>
      </c>
      <c r="K23" s="252" t="s">
        <v>8206</v>
      </c>
      <c r="L23" s="252" t="s">
        <v>8207</v>
      </c>
      <c r="M23" s="252" t="s">
        <v>6423</v>
      </c>
      <c r="N23" s="252" t="s">
        <v>8208</v>
      </c>
      <c r="O23" s="247" t="s">
        <v>4905</v>
      </c>
      <c r="P23" s="251" t="s">
        <v>6158</v>
      </c>
      <c r="Q23" s="252" t="s">
        <v>8209</v>
      </c>
      <c r="R23" s="304" t="s">
        <v>303</v>
      </c>
      <c r="S23" s="253" t="s">
        <v>4646</v>
      </c>
      <c r="T23" s="254">
        <v>1654</v>
      </c>
      <c r="U23" s="254" t="s">
        <v>6811</v>
      </c>
      <c r="V23" s="247" t="s">
        <v>7769</v>
      </c>
      <c r="W23" s="254" t="s">
        <v>8134</v>
      </c>
      <c r="X23" s="252" t="s">
        <v>6812</v>
      </c>
      <c r="Y23" s="247" t="s">
        <v>6420</v>
      </c>
      <c r="Z23" s="254">
        <v>1755</v>
      </c>
      <c r="AA23" s="247" t="s">
        <v>2129</v>
      </c>
      <c r="AB23" s="254" t="s">
        <v>9208</v>
      </c>
      <c r="AC23" s="247" t="s">
        <v>8606</v>
      </c>
      <c r="AD23" s="254" t="s">
        <v>6813</v>
      </c>
      <c r="AE23" s="258" t="s">
        <v>3364</v>
      </c>
      <c r="AF23" s="248">
        <v>3</v>
      </c>
      <c r="AG23" s="258">
        <v>4</v>
      </c>
      <c r="AH23" s="70" t="s">
        <v>1814</v>
      </c>
      <c r="AI23" s="272"/>
      <c r="AJ23" s="272"/>
      <c r="AK23" s="300"/>
      <c r="AL23" s="280" t="s">
        <v>1593</v>
      </c>
      <c r="AM23" s="253" t="s">
        <v>4646</v>
      </c>
      <c r="AN23" s="254">
        <v>200</v>
      </c>
      <c r="AO23" s="254">
        <v>100</v>
      </c>
      <c r="AP23" s="254">
        <v>14</v>
      </c>
      <c r="AQ23" s="254">
        <v>15</v>
      </c>
      <c r="AR23" s="248" t="s">
        <v>4028</v>
      </c>
      <c r="AS23" s="253" t="s">
        <v>6517</v>
      </c>
      <c r="AT23" s="254" t="s">
        <v>4876</v>
      </c>
      <c r="AU23" s="254">
        <v>55</v>
      </c>
      <c r="AV23" s="254">
        <v>151</v>
      </c>
      <c r="AW23" s="248" t="s">
        <v>6812</v>
      </c>
      <c r="AX23" s="254" t="s">
        <v>614</v>
      </c>
      <c r="AY23" s="254">
        <v>52</v>
      </c>
      <c r="AZ23" s="254">
        <v>59</v>
      </c>
      <c r="BA23" s="275" t="s">
        <v>6518</v>
      </c>
    </row>
    <row r="24" spans="1:53" s="14" customFormat="1" ht="13.5" customHeight="1">
      <c r="A24" s="284"/>
      <c r="B24" s="256"/>
      <c r="C24" s="301"/>
      <c r="D24" s="275"/>
      <c r="E24" s="275"/>
      <c r="F24" s="275"/>
      <c r="G24" s="287"/>
      <c r="H24" s="253"/>
      <c r="I24" s="252"/>
      <c r="J24" s="252"/>
      <c r="K24" s="252"/>
      <c r="L24" s="252"/>
      <c r="M24" s="252"/>
      <c r="N24" s="252"/>
      <c r="O24" s="247"/>
      <c r="P24" s="251"/>
      <c r="Q24" s="252"/>
      <c r="R24" s="304"/>
      <c r="S24" s="256"/>
      <c r="T24" s="254"/>
      <c r="U24" s="254"/>
      <c r="V24" s="247"/>
      <c r="W24" s="254"/>
      <c r="X24" s="252"/>
      <c r="Y24" s="247"/>
      <c r="Z24" s="254"/>
      <c r="AA24" s="247"/>
      <c r="AB24" s="254"/>
      <c r="AC24" s="247"/>
      <c r="AD24" s="254"/>
      <c r="AE24" s="258"/>
      <c r="AF24" s="248"/>
      <c r="AG24" s="258"/>
      <c r="AH24" s="271"/>
      <c r="AI24" s="272"/>
      <c r="AJ24" s="272"/>
      <c r="AK24" s="300"/>
      <c r="AL24" s="256"/>
      <c r="AM24" s="256"/>
      <c r="AN24" s="254"/>
      <c r="AO24" s="254"/>
      <c r="AP24" s="254"/>
      <c r="AQ24" s="254"/>
      <c r="AR24" s="248"/>
      <c r="AS24" s="253"/>
      <c r="AT24" s="254"/>
      <c r="AU24" s="254"/>
      <c r="AV24" s="254"/>
      <c r="AW24" s="248"/>
      <c r="AX24" s="254"/>
      <c r="AY24" s="254"/>
      <c r="AZ24" s="254"/>
      <c r="BA24" s="275"/>
    </row>
    <row r="25" spans="1:53" s="14" customFormat="1" ht="13.5" customHeight="1">
      <c r="A25" s="284"/>
      <c r="B25" s="256"/>
      <c r="C25" s="301"/>
      <c r="D25" s="275"/>
      <c r="E25" s="275"/>
      <c r="F25" s="275"/>
      <c r="G25" s="287"/>
      <c r="H25" s="253"/>
      <c r="I25" s="252"/>
      <c r="J25" s="252"/>
      <c r="K25" s="252"/>
      <c r="L25" s="252"/>
      <c r="M25" s="252"/>
      <c r="N25" s="252"/>
      <c r="O25" s="247"/>
      <c r="P25" s="251"/>
      <c r="Q25" s="252"/>
      <c r="R25" s="304"/>
      <c r="S25" s="256"/>
      <c r="T25" s="254"/>
      <c r="U25" s="254"/>
      <c r="V25" s="247"/>
      <c r="W25" s="254"/>
      <c r="X25" s="252"/>
      <c r="Y25" s="247"/>
      <c r="Z25" s="254"/>
      <c r="AA25" s="247"/>
      <c r="AB25" s="254"/>
      <c r="AC25" s="247"/>
      <c r="AD25" s="254"/>
      <c r="AE25" s="258"/>
      <c r="AF25" s="248"/>
      <c r="AG25" s="258"/>
      <c r="AH25" s="271"/>
      <c r="AI25" s="272"/>
      <c r="AJ25" s="272"/>
      <c r="AK25" s="300"/>
      <c r="AL25" s="256"/>
      <c r="AM25" s="256"/>
      <c r="AN25" s="254"/>
      <c r="AO25" s="254"/>
      <c r="AP25" s="254"/>
      <c r="AQ25" s="254"/>
      <c r="AR25" s="248"/>
      <c r="AS25" s="253"/>
      <c r="AT25" s="254"/>
      <c r="AU25" s="254"/>
      <c r="AV25" s="254"/>
      <c r="AW25" s="248"/>
      <c r="AX25" s="254"/>
      <c r="AY25" s="254"/>
      <c r="AZ25" s="254"/>
      <c r="BA25" s="275"/>
    </row>
    <row r="26" spans="1:53" s="14" customFormat="1" ht="13.5" customHeight="1">
      <c r="A26" s="284"/>
      <c r="B26" s="256"/>
      <c r="C26" s="301"/>
      <c r="D26" s="275"/>
      <c r="E26" s="275"/>
      <c r="F26" s="275"/>
      <c r="G26" s="287"/>
      <c r="H26" s="253"/>
      <c r="I26" s="252"/>
      <c r="J26" s="252"/>
      <c r="K26" s="252"/>
      <c r="L26" s="252"/>
      <c r="M26" s="252"/>
      <c r="N26" s="252"/>
      <c r="O26" s="247"/>
      <c r="P26" s="251"/>
      <c r="Q26" s="252"/>
      <c r="R26" s="304"/>
      <c r="S26" s="256"/>
      <c r="T26" s="254"/>
      <c r="U26" s="254"/>
      <c r="V26" s="247"/>
      <c r="W26" s="254"/>
      <c r="X26" s="252"/>
      <c r="Y26" s="247"/>
      <c r="Z26" s="254"/>
      <c r="AA26" s="247"/>
      <c r="AB26" s="254"/>
      <c r="AC26" s="247"/>
      <c r="AD26" s="254"/>
      <c r="AE26" s="258"/>
      <c r="AF26" s="248"/>
      <c r="AG26" s="258"/>
      <c r="AH26" s="271"/>
      <c r="AI26" s="272"/>
      <c r="AJ26" s="272"/>
      <c r="AK26" s="300"/>
      <c r="AL26" s="256"/>
      <c r="AM26" s="256"/>
      <c r="AN26" s="254"/>
      <c r="AO26" s="254"/>
      <c r="AP26" s="254"/>
      <c r="AQ26" s="254"/>
      <c r="AR26" s="248"/>
      <c r="AS26" s="253"/>
      <c r="AT26" s="254"/>
      <c r="AU26" s="254"/>
      <c r="AV26" s="254"/>
      <c r="AW26" s="248"/>
      <c r="AX26" s="254"/>
      <c r="AY26" s="254"/>
      <c r="AZ26" s="254"/>
      <c r="BA26" s="275"/>
    </row>
    <row r="27" spans="1:53" ht="13.5" customHeight="1"/>
    <row r="28" spans="1:53" ht="13.5" customHeight="1">
      <c r="A28" s="57"/>
      <c r="B28" s="16"/>
    </row>
    <row r="29" spans="1:53" ht="13.5" customHeight="1">
      <c r="A29" s="57"/>
      <c r="B29" s="16"/>
    </row>
    <row r="30" spans="1:53" ht="13.5" customHeight="1">
      <c r="A30" s="57"/>
      <c r="B30" s="16"/>
    </row>
    <row r="31" spans="1:53" ht="13.5" customHeight="1"/>
    <row r="32" spans="1:5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</sheetData>
  <mergeCells count="26">
    <mergeCell ref="A1:AE1"/>
    <mergeCell ref="A2:AE2"/>
    <mergeCell ref="A3:Z3"/>
    <mergeCell ref="AT6:AW7"/>
    <mergeCell ref="P4:Q5"/>
    <mergeCell ref="R4:S5"/>
    <mergeCell ref="T4:AE4"/>
    <mergeCell ref="T5:V5"/>
    <mergeCell ref="W5:Y5"/>
    <mergeCell ref="Z5:AA5"/>
    <mergeCell ref="AB5:AC5"/>
    <mergeCell ref="AD5:AE5"/>
    <mergeCell ref="A4:B5"/>
    <mergeCell ref="C4:G5"/>
    <mergeCell ref="H4:H5"/>
    <mergeCell ref="I4:O5"/>
    <mergeCell ref="AX6:BA7"/>
    <mergeCell ref="AL4:AM5"/>
    <mergeCell ref="AN4:AR5"/>
    <mergeCell ref="AS4:AS5"/>
    <mergeCell ref="AT4:BA5"/>
    <mergeCell ref="AI6:AI10"/>
    <mergeCell ref="AJ6:AJ10"/>
    <mergeCell ref="AH6:AH10"/>
    <mergeCell ref="AF8:AG9"/>
    <mergeCell ref="AF6:AG7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colBreaks count="1" manualBreakCount="1">
    <brk id="37" max="2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23FD3-DB2D-4457-96C0-5DCDB48A844E}">
  <dimension ref="A1:AA51"/>
  <sheetViews>
    <sheetView topLeftCell="A13" zoomScaleNormal="75" zoomScaleSheetLayoutView="100" workbookViewId="0">
      <selection activeCell="F27" sqref="F27"/>
    </sheetView>
  </sheetViews>
  <sheetFormatPr defaultColWidth="7.42578125" defaultRowHeight="12.75"/>
  <cols>
    <col min="1" max="1" width="3.85546875" style="363" customWidth="1"/>
    <col min="2" max="4" width="4" style="363" customWidth="1"/>
    <col min="5" max="5" width="9.42578125" style="363" customWidth="1"/>
    <col min="6" max="20" width="6.5703125" style="365" customWidth="1"/>
    <col min="21" max="21" width="7.42578125" style="760" customWidth="1"/>
    <col min="22" max="22" width="7.42578125" style="363" customWidth="1"/>
    <col min="23" max="23" width="9.7109375" style="363" customWidth="1"/>
    <col min="24" max="24" width="16" style="363" customWidth="1"/>
    <col min="25" max="25" width="15.28515625" style="363" customWidth="1"/>
    <col min="26" max="26" width="8.85546875" style="760" customWidth="1"/>
    <col min="27" max="16384" width="7.42578125" style="363"/>
  </cols>
  <sheetData>
    <row r="1" spans="1:26" ht="20.25">
      <c r="D1" s="364" t="s">
        <v>1127</v>
      </c>
      <c r="W1" s="364" t="s">
        <v>1128</v>
      </c>
    </row>
    <row r="2" spans="1:26" ht="61.5" customHeight="1">
      <c r="D2" s="906" t="s">
        <v>9038</v>
      </c>
      <c r="E2" s="908"/>
      <c r="F2" s="908"/>
      <c r="G2" s="908"/>
      <c r="H2" s="908"/>
      <c r="I2" s="809"/>
      <c r="W2" s="906" t="s">
        <v>5782</v>
      </c>
      <c r="X2" s="907"/>
      <c r="Y2" s="907"/>
      <c r="Z2" s="907"/>
    </row>
    <row r="3" spans="1:26" ht="12.75" customHeight="1">
      <c r="D3" s="366"/>
      <c r="W3" s="366"/>
    </row>
    <row r="4" spans="1:26" ht="12.75" customHeight="1">
      <c r="D4" s="366"/>
      <c r="E4" s="367"/>
      <c r="F4" s="367"/>
      <c r="G4" s="368"/>
      <c r="H4" s="368"/>
      <c r="W4" s="366"/>
    </row>
    <row r="5" spans="1:26" ht="12.75" customHeight="1">
      <c r="D5" s="366"/>
      <c r="E5" s="366"/>
      <c r="F5" s="367"/>
      <c r="G5" s="368"/>
      <c r="H5" s="368"/>
      <c r="W5" s="366"/>
    </row>
    <row r="6" spans="1:26" ht="20.25">
      <c r="D6" s="364" t="s">
        <v>1253</v>
      </c>
      <c r="W6" s="364" t="s">
        <v>1254</v>
      </c>
    </row>
    <row r="7" spans="1:26" ht="57.75" customHeight="1">
      <c r="D7" s="906" t="s">
        <v>9037</v>
      </c>
      <c r="E7" s="907"/>
      <c r="F7" s="907"/>
      <c r="G7" s="907"/>
      <c r="H7" s="907"/>
      <c r="I7" s="907"/>
      <c r="W7" s="906" t="s">
        <v>5783</v>
      </c>
      <c r="X7" s="907"/>
      <c r="Y7" s="907"/>
      <c r="Z7" s="907"/>
    </row>
    <row r="8" spans="1:26" ht="12.75" customHeight="1">
      <c r="A8" s="366"/>
      <c r="D8" s="366"/>
      <c r="W8" s="366"/>
    </row>
    <row r="9" spans="1:26" ht="12.75" customHeight="1">
      <c r="A9" s="366"/>
      <c r="D9" s="364"/>
      <c r="E9" s="366"/>
      <c r="F9" s="367"/>
      <c r="W9" s="366"/>
    </row>
    <row r="10" spans="1:26" ht="12.75" customHeight="1">
      <c r="D10" s="364"/>
      <c r="E10" s="366"/>
      <c r="F10" s="367"/>
    </row>
    <row r="11" spans="1:26" ht="20.25">
      <c r="D11" s="364" t="s">
        <v>1255</v>
      </c>
      <c r="W11" s="364" t="s">
        <v>1256</v>
      </c>
    </row>
    <row r="12" spans="1:26" ht="60" customHeight="1">
      <c r="D12" s="906" t="s">
        <v>9036</v>
      </c>
      <c r="E12" s="907"/>
      <c r="F12" s="907"/>
      <c r="G12" s="907"/>
      <c r="H12" s="907"/>
      <c r="I12" s="907"/>
      <c r="J12" s="907"/>
      <c r="W12" s="906" t="s">
        <v>6044</v>
      </c>
      <c r="X12" s="907"/>
      <c r="Y12" s="907"/>
      <c r="Z12" s="907"/>
    </row>
    <row r="13" spans="1:26" ht="12.75" customHeight="1">
      <c r="D13" s="366"/>
      <c r="E13" s="369"/>
      <c r="F13" s="370"/>
      <c r="W13" s="366"/>
      <c r="X13" s="365"/>
      <c r="Y13" s="365"/>
    </row>
    <row r="14" spans="1:26" ht="12.75" customHeight="1">
      <c r="D14" s="366"/>
      <c r="E14" s="367"/>
      <c r="F14" s="367"/>
      <c r="W14" s="366"/>
      <c r="X14" s="365"/>
      <c r="Y14" s="365"/>
    </row>
    <row r="15" spans="1:26" ht="12.75" customHeight="1">
      <c r="D15" s="366"/>
      <c r="E15" s="366"/>
      <c r="F15" s="367"/>
      <c r="W15" s="366"/>
      <c r="X15" s="365"/>
      <c r="Y15" s="365"/>
    </row>
    <row r="16" spans="1:26" ht="12.75" customHeight="1" thickBot="1">
      <c r="D16" s="366"/>
      <c r="E16" s="366"/>
      <c r="F16" s="367"/>
      <c r="W16" s="366"/>
      <c r="X16" s="365"/>
      <c r="Y16" s="365"/>
    </row>
    <row r="17" spans="2:27" ht="13.5" thickBot="1">
      <c r="B17" s="925" t="s">
        <v>5654</v>
      </c>
      <c r="C17" s="926"/>
      <c r="D17" s="926"/>
      <c r="E17" s="926"/>
      <c r="F17" s="926"/>
      <c r="G17" s="926"/>
      <c r="H17" s="926"/>
      <c r="I17" s="926"/>
      <c r="J17" s="926"/>
      <c r="K17" s="926"/>
      <c r="L17" s="926"/>
      <c r="M17" s="926"/>
      <c r="N17" s="926"/>
      <c r="O17" s="926"/>
      <c r="P17" s="926"/>
      <c r="Q17" s="926"/>
      <c r="R17" s="926"/>
      <c r="S17" s="926"/>
      <c r="T17" s="927"/>
      <c r="X17" s="365"/>
      <c r="Y17" s="365"/>
    </row>
    <row r="18" spans="2:27">
      <c r="B18" s="928" t="s">
        <v>5655</v>
      </c>
      <c r="C18" s="921"/>
      <c r="D18" s="921"/>
      <c r="E18" s="921"/>
      <c r="F18" s="921"/>
      <c r="G18" s="921"/>
      <c r="H18" s="921"/>
      <c r="I18" s="921"/>
      <c r="J18" s="921"/>
      <c r="K18" s="921"/>
      <c r="L18" s="921"/>
      <c r="M18" s="921"/>
      <c r="N18" s="921"/>
      <c r="O18" s="921"/>
      <c r="P18" s="921"/>
      <c r="Q18" s="921"/>
      <c r="R18" s="921"/>
      <c r="S18" s="921"/>
      <c r="T18" s="922"/>
      <c r="U18" s="930" t="s">
        <v>4715</v>
      </c>
      <c r="X18" s="365"/>
      <c r="Y18" s="365"/>
    </row>
    <row r="19" spans="2:27" ht="13.5" thickBot="1">
      <c r="B19" s="928" t="s">
        <v>5654</v>
      </c>
      <c r="C19" s="921"/>
      <c r="D19" s="921"/>
      <c r="E19" s="921"/>
      <c r="F19" s="921"/>
      <c r="G19" s="921"/>
      <c r="H19" s="921"/>
      <c r="I19" s="921"/>
      <c r="J19" s="921"/>
      <c r="K19" s="921"/>
      <c r="L19" s="921"/>
      <c r="M19" s="921"/>
      <c r="N19" s="921"/>
      <c r="O19" s="921"/>
      <c r="P19" s="921"/>
      <c r="Q19" s="921"/>
      <c r="R19" s="921"/>
      <c r="S19" s="921"/>
      <c r="T19" s="922"/>
      <c r="U19" s="931"/>
      <c r="X19" s="365"/>
      <c r="Y19" s="365"/>
    </row>
    <row r="20" spans="2:27">
      <c r="B20" s="929" t="s">
        <v>2867</v>
      </c>
      <c r="C20" s="923"/>
      <c r="D20" s="923"/>
      <c r="E20" s="923"/>
      <c r="F20" s="923"/>
      <c r="G20" s="923"/>
      <c r="H20" s="923"/>
      <c r="I20" s="923"/>
      <c r="J20" s="923"/>
      <c r="K20" s="923"/>
      <c r="L20" s="923"/>
      <c r="M20" s="923"/>
      <c r="N20" s="923"/>
      <c r="O20" s="923"/>
      <c r="P20" s="923"/>
      <c r="Q20" s="923"/>
      <c r="R20" s="923"/>
      <c r="S20" s="923"/>
      <c r="T20" s="924"/>
      <c r="U20" s="931"/>
      <c r="W20" s="582"/>
      <c r="X20" s="583" t="s">
        <v>1929</v>
      </c>
      <c r="Y20" s="584" t="s">
        <v>99</v>
      </c>
      <c r="Z20" s="933" t="s">
        <v>4715</v>
      </c>
    </row>
    <row r="21" spans="2:27">
      <c r="B21" s="937" t="s">
        <v>5656</v>
      </c>
      <c r="C21" s="938"/>
      <c r="D21" s="938"/>
      <c r="E21" s="939"/>
      <c r="F21" s="938" t="s">
        <v>5657</v>
      </c>
      <c r="G21" s="938"/>
      <c r="H21" s="938"/>
      <c r="I21" s="938"/>
      <c r="J21" s="938"/>
      <c r="K21" s="938"/>
      <c r="L21" s="938"/>
      <c r="M21" s="938"/>
      <c r="N21" s="938"/>
      <c r="O21" s="938"/>
      <c r="P21" s="938"/>
      <c r="Q21" s="938"/>
      <c r="R21" s="938"/>
      <c r="S21" s="938"/>
      <c r="T21" s="940"/>
      <c r="U21" s="931"/>
      <c r="W21" s="585"/>
      <c r="X21" s="567" t="s">
        <v>1930</v>
      </c>
      <c r="Y21" s="567" t="s">
        <v>100</v>
      </c>
      <c r="Z21" s="934"/>
    </row>
    <row r="22" spans="2:27">
      <c r="B22" s="928" t="s">
        <v>5658</v>
      </c>
      <c r="C22" s="921"/>
      <c r="D22" s="921"/>
      <c r="E22" s="936"/>
      <c r="F22" s="921" t="s">
        <v>5659</v>
      </c>
      <c r="G22" s="921"/>
      <c r="H22" s="921"/>
      <c r="I22" s="921"/>
      <c r="J22" s="921"/>
      <c r="K22" s="921"/>
      <c r="L22" s="921"/>
      <c r="M22" s="921"/>
      <c r="N22" s="921"/>
      <c r="O22" s="921"/>
      <c r="P22" s="921"/>
      <c r="Q22" s="921"/>
      <c r="R22" s="921"/>
      <c r="S22" s="921"/>
      <c r="T22" s="922"/>
      <c r="U22" s="931"/>
      <c r="W22" s="585"/>
      <c r="X22" s="568" t="s">
        <v>1931</v>
      </c>
      <c r="Y22" s="568" t="s">
        <v>101</v>
      </c>
      <c r="Z22" s="934"/>
    </row>
    <row r="23" spans="2:27">
      <c r="B23" s="928" t="s">
        <v>5660</v>
      </c>
      <c r="C23" s="921"/>
      <c r="D23" s="921"/>
      <c r="E23" s="936"/>
      <c r="F23" s="921" t="s">
        <v>5661</v>
      </c>
      <c r="G23" s="921"/>
      <c r="H23" s="921"/>
      <c r="I23" s="921"/>
      <c r="J23" s="921"/>
      <c r="K23" s="921"/>
      <c r="L23" s="921"/>
      <c r="M23" s="921"/>
      <c r="N23" s="921"/>
      <c r="O23" s="921"/>
      <c r="P23" s="921"/>
      <c r="Q23" s="921"/>
      <c r="R23" s="921"/>
      <c r="S23" s="921"/>
      <c r="T23" s="922"/>
      <c r="U23" s="931"/>
      <c r="W23" s="586" t="s">
        <v>102</v>
      </c>
      <c r="X23" s="581" t="s">
        <v>5654</v>
      </c>
      <c r="Y23" s="581" t="s">
        <v>5654</v>
      </c>
      <c r="Z23" s="934"/>
    </row>
    <row r="24" spans="2:27">
      <c r="B24" s="576"/>
      <c r="D24" s="365" t="s">
        <v>634</v>
      </c>
      <c r="E24" s="577"/>
      <c r="M24" s="365" t="s">
        <v>3542</v>
      </c>
      <c r="T24" s="575"/>
      <c r="U24" s="931"/>
      <c r="V24" s="371"/>
      <c r="W24" s="585"/>
      <c r="X24" s="567" t="s">
        <v>5655</v>
      </c>
      <c r="Y24" s="567" t="s">
        <v>5655</v>
      </c>
      <c r="Z24" s="934"/>
      <c r="AA24" s="371"/>
    </row>
    <row r="25" spans="2:27">
      <c r="B25" s="928" t="s">
        <v>2869</v>
      </c>
      <c r="C25" s="921"/>
      <c r="D25" s="921"/>
      <c r="E25" s="936"/>
      <c r="F25" s="923" t="s">
        <v>2869</v>
      </c>
      <c r="G25" s="923"/>
      <c r="H25" s="923"/>
      <c r="I25" s="923"/>
      <c r="J25" s="923"/>
      <c r="K25" s="923"/>
      <c r="L25" s="923"/>
      <c r="M25" s="923"/>
      <c r="N25" s="923"/>
      <c r="O25" s="923"/>
      <c r="P25" s="923"/>
      <c r="Q25" s="923"/>
      <c r="R25" s="923"/>
      <c r="S25" s="923"/>
      <c r="T25" s="924"/>
      <c r="U25" s="931"/>
      <c r="W25" s="585"/>
      <c r="X25" s="567" t="s">
        <v>5654</v>
      </c>
      <c r="Y25" s="567" t="s">
        <v>5654</v>
      </c>
      <c r="Z25" s="934"/>
    </row>
    <row r="26" spans="2:27" ht="13.5" thickBot="1">
      <c r="B26" s="576"/>
      <c r="E26" s="578"/>
      <c r="F26" s="579">
        <v>5</v>
      </c>
      <c r="G26" s="579">
        <v>6</v>
      </c>
      <c r="H26" s="579">
        <v>7</v>
      </c>
      <c r="I26" s="579">
        <v>8</v>
      </c>
      <c r="J26" s="579">
        <v>10</v>
      </c>
      <c r="K26" s="579">
        <v>12</v>
      </c>
      <c r="L26" s="579">
        <v>14</v>
      </c>
      <c r="M26" s="579">
        <v>15</v>
      </c>
      <c r="N26" s="579">
        <v>16</v>
      </c>
      <c r="O26" s="579">
        <v>18</v>
      </c>
      <c r="P26" s="579">
        <v>20</v>
      </c>
      <c r="Q26" s="579">
        <v>25</v>
      </c>
      <c r="R26" s="579">
        <v>30</v>
      </c>
      <c r="S26" s="579">
        <v>35</v>
      </c>
      <c r="T26" s="580">
        <v>40</v>
      </c>
      <c r="U26" s="932"/>
      <c r="W26" s="587"/>
      <c r="X26" s="568" t="s">
        <v>2867</v>
      </c>
      <c r="Y26" s="568" t="s">
        <v>2867</v>
      </c>
      <c r="Z26" s="935"/>
    </row>
    <row r="27" spans="2:27" ht="15" customHeight="1">
      <c r="B27" s="909" t="s">
        <v>5662</v>
      </c>
      <c r="C27" s="920" t="s">
        <v>7265</v>
      </c>
      <c r="D27" s="919" t="s">
        <v>1255</v>
      </c>
      <c r="E27" s="644" t="s">
        <v>8287</v>
      </c>
      <c r="F27" s="372" t="s">
        <v>5663</v>
      </c>
      <c r="G27" s="372" t="s">
        <v>5664</v>
      </c>
      <c r="H27" s="372" t="s">
        <v>5665</v>
      </c>
      <c r="I27" s="372" t="s">
        <v>5666</v>
      </c>
      <c r="J27" s="372" t="s">
        <v>5667</v>
      </c>
      <c r="K27" s="372" t="s">
        <v>5668</v>
      </c>
      <c r="L27" s="372" t="s">
        <v>5669</v>
      </c>
      <c r="M27" s="372" t="s">
        <v>5670</v>
      </c>
      <c r="N27" s="373"/>
      <c r="O27" s="373"/>
      <c r="P27" s="373"/>
      <c r="Q27" s="373"/>
      <c r="R27" s="374"/>
      <c r="S27" s="374"/>
      <c r="T27" s="572"/>
      <c r="U27" s="761" t="s">
        <v>1814</v>
      </c>
      <c r="W27" s="588" t="s">
        <v>5671</v>
      </c>
      <c r="X27" s="375" t="s">
        <v>5672</v>
      </c>
      <c r="Y27" s="376"/>
      <c r="Z27" s="764" t="s">
        <v>1814</v>
      </c>
    </row>
    <row r="28" spans="2:27" ht="15" customHeight="1">
      <c r="B28" s="918"/>
      <c r="C28" s="913"/>
      <c r="D28" s="916"/>
      <c r="E28" s="645" t="s">
        <v>8288</v>
      </c>
      <c r="F28" s="372" t="s">
        <v>5673</v>
      </c>
      <c r="G28" s="372" t="s">
        <v>5674</v>
      </c>
      <c r="H28" s="372" t="s">
        <v>5675</v>
      </c>
      <c r="I28" s="372" t="s">
        <v>5667</v>
      </c>
      <c r="J28" s="372" t="s">
        <v>5676</v>
      </c>
      <c r="K28" s="372" t="s">
        <v>5670</v>
      </c>
      <c r="L28" s="372" t="s">
        <v>5677</v>
      </c>
      <c r="M28" s="372" t="s">
        <v>5678</v>
      </c>
      <c r="N28" s="373"/>
      <c r="O28" s="373"/>
      <c r="P28" s="373"/>
      <c r="Q28" s="373"/>
      <c r="R28" s="374"/>
      <c r="S28" s="374"/>
      <c r="T28" s="572"/>
      <c r="U28" s="762" t="s">
        <v>1814</v>
      </c>
      <c r="W28" s="589" t="s">
        <v>5679</v>
      </c>
      <c r="X28" s="377" t="s">
        <v>5680</v>
      </c>
      <c r="Y28" s="378"/>
      <c r="Z28" s="765" t="s">
        <v>1814</v>
      </c>
    </row>
    <row r="29" spans="2:27" ht="15" customHeight="1">
      <c r="B29" s="918"/>
      <c r="C29" s="913"/>
      <c r="D29" s="916"/>
      <c r="E29" s="645" t="s">
        <v>8289</v>
      </c>
      <c r="F29" s="372" t="s">
        <v>5674</v>
      </c>
      <c r="G29" s="372" t="s">
        <v>5681</v>
      </c>
      <c r="H29" s="372" t="s">
        <v>5682</v>
      </c>
      <c r="I29" s="372" t="s">
        <v>5668</v>
      </c>
      <c r="J29" s="372" t="s">
        <v>5670</v>
      </c>
      <c r="K29" s="372" t="s">
        <v>5683</v>
      </c>
      <c r="L29" s="372" t="s">
        <v>5684</v>
      </c>
      <c r="M29" s="372" t="s">
        <v>5685</v>
      </c>
      <c r="N29" s="373"/>
      <c r="O29" s="373"/>
      <c r="P29" s="373"/>
      <c r="Q29" s="373"/>
      <c r="R29" s="374"/>
      <c r="S29" s="374"/>
      <c r="T29" s="572"/>
      <c r="U29" s="762" t="s">
        <v>1814</v>
      </c>
      <c r="W29" s="589" t="s">
        <v>5686</v>
      </c>
      <c r="X29" s="377" t="s">
        <v>5687</v>
      </c>
      <c r="Y29" s="378"/>
      <c r="Z29" s="765" t="s">
        <v>1814</v>
      </c>
    </row>
    <row r="30" spans="2:27" ht="15" customHeight="1">
      <c r="B30" s="918"/>
      <c r="C30" s="913"/>
      <c r="D30" s="916"/>
      <c r="E30" s="645" t="s">
        <v>8290</v>
      </c>
      <c r="F30" s="372" t="s">
        <v>5675</v>
      </c>
      <c r="G30" s="372" t="s">
        <v>5682</v>
      </c>
      <c r="H30" s="372" t="s">
        <v>5688</v>
      </c>
      <c r="I30" s="372" t="s">
        <v>5669</v>
      </c>
      <c r="J30" s="372" t="s">
        <v>5677</v>
      </c>
      <c r="K30" s="372" t="s">
        <v>5684</v>
      </c>
      <c r="L30" s="372" t="s">
        <v>5689</v>
      </c>
      <c r="M30" s="372" t="s">
        <v>5690</v>
      </c>
      <c r="N30" s="373"/>
      <c r="O30" s="373"/>
      <c r="P30" s="373"/>
      <c r="Q30" s="373"/>
      <c r="R30" s="374"/>
      <c r="S30" s="374"/>
      <c r="T30" s="572"/>
      <c r="U30" s="762" t="s">
        <v>1814</v>
      </c>
      <c r="W30" s="589" t="s">
        <v>5691</v>
      </c>
      <c r="X30" s="377" t="s">
        <v>5692</v>
      </c>
      <c r="Y30" s="378"/>
      <c r="Z30" s="765" t="s">
        <v>1814</v>
      </c>
    </row>
    <row r="31" spans="2:27" ht="15" customHeight="1">
      <c r="B31" s="918"/>
      <c r="C31" s="913"/>
      <c r="D31" s="916"/>
      <c r="E31" s="645" t="s">
        <v>5766</v>
      </c>
      <c r="F31" s="372" t="s">
        <v>5667</v>
      </c>
      <c r="G31" s="372" t="s">
        <v>5668</v>
      </c>
      <c r="H31" s="372" t="s">
        <v>5669</v>
      </c>
      <c r="I31" s="372" t="s">
        <v>5693</v>
      </c>
      <c r="J31" s="372" t="s">
        <v>5694</v>
      </c>
      <c r="K31" s="372" t="s">
        <v>5695</v>
      </c>
      <c r="L31" s="372" t="s">
        <v>5696</v>
      </c>
      <c r="M31" s="372" t="s">
        <v>5697</v>
      </c>
      <c r="N31" s="373"/>
      <c r="O31" s="373"/>
      <c r="P31" s="373"/>
      <c r="Q31" s="373"/>
      <c r="R31" s="374"/>
      <c r="S31" s="374"/>
      <c r="T31" s="572"/>
      <c r="U31" s="762" t="s">
        <v>1814</v>
      </c>
      <c r="W31" s="589" t="s">
        <v>5698</v>
      </c>
      <c r="X31" s="377" t="s">
        <v>5699</v>
      </c>
      <c r="Y31" s="378"/>
      <c r="Z31" s="765" t="s">
        <v>1814</v>
      </c>
    </row>
    <row r="32" spans="2:27" ht="15" customHeight="1">
      <c r="B32" s="918"/>
      <c r="C32" s="913"/>
      <c r="D32" s="916"/>
      <c r="E32" s="645" t="s">
        <v>5767</v>
      </c>
      <c r="F32" s="372" t="s">
        <v>5700</v>
      </c>
      <c r="G32" s="372" t="s">
        <v>5701</v>
      </c>
      <c r="H32" s="372" t="s">
        <v>5702</v>
      </c>
      <c r="I32" s="372" t="s">
        <v>5683</v>
      </c>
      <c r="J32" s="372" t="s">
        <v>5685</v>
      </c>
      <c r="K32" s="372" t="s">
        <v>5703</v>
      </c>
      <c r="L32" s="372" t="s">
        <v>5704</v>
      </c>
      <c r="M32" s="372" t="s">
        <v>5705</v>
      </c>
      <c r="N32" s="373"/>
      <c r="O32" s="373"/>
      <c r="P32" s="373"/>
      <c r="Q32" s="373"/>
      <c r="R32" s="374"/>
      <c r="S32" s="374"/>
      <c r="T32" s="572"/>
      <c r="U32" s="762" t="s">
        <v>1814</v>
      </c>
      <c r="W32" s="589" t="s">
        <v>5706</v>
      </c>
      <c r="X32" s="377" t="s">
        <v>5707</v>
      </c>
      <c r="Y32" s="378"/>
      <c r="Z32" s="765" t="s">
        <v>1814</v>
      </c>
    </row>
    <row r="33" spans="2:26" ht="15" customHeight="1">
      <c r="B33" s="918"/>
      <c r="C33" s="913"/>
      <c r="D33" s="916"/>
      <c r="E33" s="645" t="s">
        <v>5768</v>
      </c>
      <c r="F33" s="372" t="s">
        <v>5676</v>
      </c>
      <c r="G33" s="372" t="s">
        <v>5670</v>
      </c>
      <c r="H33" s="372" t="s">
        <v>5677</v>
      </c>
      <c r="I33" s="372" t="s">
        <v>5694</v>
      </c>
      <c r="J33" s="372" t="s">
        <v>5708</v>
      </c>
      <c r="K33" s="372" t="s">
        <v>5697</v>
      </c>
      <c r="L33" s="372" t="s">
        <v>5709</v>
      </c>
      <c r="M33" s="372" t="s">
        <v>5710</v>
      </c>
      <c r="N33" s="372" t="s">
        <v>5711</v>
      </c>
      <c r="O33" s="372" t="s">
        <v>5712</v>
      </c>
      <c r="P33" s="372" t="s">
        <v>6012</v>
      </c>
      <c r="Q33" s="372" t="s">
        <v>5356</v>
      </c>
      <c r="R33" s="374"/>
      <c r="S33" s="374"/>
      <c r="T33" s="572"/>
      <c r="U33" s="762" t="s">
        <v>1814</v>
      </c>
      <c r="W33" s="589" t="s">
        <v>5357</v>
      </c>
      <c r="X33" s="377" t="s">
        <v>5358</v>
      </c>
      <c r="Y33" s="378"/>
      <c r="Z33" s="765" t="s">
        <v>1814</v>
      </c>
    </row>
    <row r="34" spans="2:26" ht="15" customHeight="1">
      <c r="B34" s="918"/>
      <c r="C34" s="913"/>
      <c r="D34" s="916"/>
      <c r="E34" s="645" t="s">
        <v>5769</v>
      </c>
      <c r="F34" s="373"/>
      <c r="G34" s="373"/>
      <c r="H34" s="373"/>
      <c r="I34" s="372" t="s">
        <v>5361</v>
      </c>
      <c r="J34" s="372" t="s">
        <v>5362</v>
      </c>
      <c r="K34" s="372" t="s">
        <v>5363</v>
      </c>
      <c r="L34" s="372" t="s">
        <v>5364</v>
      </c>
      <c r="M34" s="372" t="s">
        <v>5365</v>
      </c>
      <c r="N34" s="372" t="s">
        <v>5366</v>
      </c>
      <c r="O34" s="372" t="s">
        <v>5367</v>
      </c>
      <c r="P34" s="372" t="s">
        <v>5720</v>
      </c>
      <c r="Q34" s="372" t="s">
        <v>5721</v>
      </c>
      <c r="R34" s="374"/>
      <c r="S34" s="374"/>
      <c r="T34" s="572"/>
      <c r="U34" s="762" t="s">
        <v>1814</v>
      </c>
      <c r="W34" s="589" t="s">
        <v>2878</v>
      </c>
      <c r="X34" s="377" t="s">
        <v>2879</v>
      </c>
      <c r="Y34" s="378"/>
      <c r="Z34" s="765" t="s">
        <v>1814</v>
      </c>
    </row>
    <row r="35" spans="2:26" ht="15" customHeight="1">
      <c r="B35" s="918"/>
      <c r="C35" s="913"/>
      <c r="D35" s="916"/>
      <c r="E35" s="645" t="s">
        <v>5770</v>
      </c>
      <c r="F35" s="373"/>
      <c r="G35" s="373"/>
      <c r="H35" s="373"/>
      <c r="I35" s="372" t="s">
        <v>5695</v>
      </c>
      <c r="J35" s="372" t="s">
        <v>5697</v>
      </c>
      <c r="K35" s="372" t="s">
        <v>2880</v>
      </c>
      <c r="L35" s="372" t="s">
        <v>2881</v>
      </c>
      <c r="M35" s="372" t="s">
        <v>5712</v>
      </c>
      <c r="N35" s="372" t="s">
        <v>2882</v>
      </c>
      <c r="O35" s="372" t="s">
        <v>2883</v>
      </c>
      <c r="P35" s="372" t="s">
        <v>2884</v>
      </c>
      <c r="Q35" s="372" t="s">
        <v>413</v>
      </c>
      <c r="R35" s="374"/>
      <c r="S35" s="374"/>
      <c r="T35" s="572"/>
      <c r="U35" s="762" t="s">
        <v>1814</v>
      </c>
      <c r="W35" s="589" t="s">
        <v>653</v>
      </c>
      <c r="X35" s="379"/>
      <c r="Y35" s="380" t="s">
        <v>654</v>
      </c>
      <c r="Z35" s="765" t="s">
        <v>1814</v>
      </c>
    </row>
    <row r="36" spans="2:26" ht="15" customHeight="1">
      <c r="B36" s="918"/>
      <c r="C36" s="913"/>
      <c r="D36" s="916"/>
      <c r="E36" s="645" t="s">
        <v>5771</v>
      </c>
      <c r="F36" s="373"/>
      <c r="G36" s="373"/>
      <c r="H36" s="373"/>
      <c r="I36" s="372" t="s">
        <v>655</v>
      </c>
      <c r="J36" s="372" t="s">
        <v>656</v>
      </c>
      <c r="K36" s="372" t="s">
        <v>657</v>
      </c>
      <c r="L36" s="372" t="s">
        <v>658</v>
      </c>
      <c r="M36" s="372" t="s">
        <v>659</v>
      </c>
      <c r="N36" s="372" t="s">
        <v>660</v>
      </c>
      <c r="O36" s="372" t="s">
        <v>661</v>
      </c>
      <c r="P36" s="372" t="s">
        <v>662</v>
      </c>
      <c r="Q36" s="372" t="s">
        <v>663</v>
      </c>
      <c r="R36" s="374"/>
      <c r="S36" s="374"/>
      <c r="T36" s="572"/>
      <c r="U36" s="762" t="s">
        <v>1814</v>
      </c>
      <c r="W36" s="589" t="s">
        <v>664</v>
      </c>
      <c r="X36" s="377" t="s">
        <v>665</v>
      </c>
      <c r="Y36" s="381"/>
      <c r="Z36" s="765" t="s">
        <v>1814</v>
      </c>
    </row>
    <row r="37" spans="2:26" ht="15" customHeight="1">
      <c r="B37" s="918"/>
      <c r="C37" s="913"/>
      <c r="D37" s="916"/>
      <c r="E37" s="645" t="s">
        <v>5772</v>
      </c>
      <c r="F37" s="373"/>
      <c r="G37" s="373"/>
      <c r="H37" s="373"/>
      <c r="I37" s="372" t="s">
        <v>5696</v>
      </c>
      <c r="J37" s="372" t="s">
        <v>5709</v>
      </c>
      <c r="K37" s="372" t="s">
        <v>2881</v>
      </c>
      <c r="L37" s="372" t="s">
        <v>666</v>
      </c>
      <c r="M37" s="372" t="s">
        <v>667</v>
      </c>
      <c r="N37" s="372" t="s">
        <v>668</v>
      </c>
      <c r="O37" s="372" t="s">
        <v>669</v>
      </c>
      <c r="P37" s="372" t="s">
        <v>670</v>
      </c>
      <c r="Q37" s="372" t="s">
        <v>671</v>
      </c>
      <c r="R37" s="374"/>
      <c r="S37" s="374"/>
      <c r="T37" s="572"/>
      <c r="U37" s="762" t="s">
        <v>1814</v>
      </c>
      <c r="W37" s="589" t="s">
        <v>672</v>
      </c>
      <c r="X37" s="570" t="s">
        <v>673</v>
      </c>
      <c r="Y37" s="571" t="s">
        <v>674</v>
      </c>
      <c r="Z37" s="765" t="s">
        <v>1814</v>
      </c>
    </row>
    <row r="38" spans="2:26" ht="15" customHeight="1" thickBot="1">
      <c r="B38" s="918"/>
      <c r="C38" s="913"/>
      <c r="D38" s="916"/>
      <c r="E38" s="645" t="s">
        <v>5773</v>
      </c>
      <c r="F38" s="373"/>
      <c r="G38" s="373"/>
      <c r="H38" s="373"/>
      <c r="I38" s="372" t="s">
        <v>5697</v>
      </c>
      <c r="J38" s="372" t="s">
        <v>5710</v>
      </c>
      <c r="K38" s="372" t="s">
        <v>5712</v>
      </c>
      <c r="L38" s="372" t="s">
        <v>667</v>
      </c>
      <c r="M38" s="372" t="s">
        <v>675</v>
      </c>
      <c r="N38" s="372" t="s">
        <v>2884</v>
      </c>
      <c r="O38" s="372" t="s">
        <v>676</v>
      </c>
      <c r="P38" s="372" t="s">
        <v>413</v>
      </c>
      <c r="Q38" s="372" t="s">
        <v>677</v>
      </c>
      <c r="R38" s="374"/>
      <c r="S38" s="374"/>
      <c r="T38" s="572"/>
      <c r="U38" s="762" t="s">
        <v>1814</v>
      </c>
      <c r="W38" s="589" t="s">
        <v>678</v>
      </c>
      <c r="X38" s="382"/>
      <c r="Y38" s="380" t="s">
        <v>679</v>
      </c>
      <c r="Z38" s="765" t="s">
        <v>1814</v>
      </c>
    </row>
    <row r="39" spans="2:26" ht="15" customHeight="1">
      <c r="B39" s="909" t="s">
        <v>5359</v>
      </c>
      <c r="C39" s="912" t="s">
        <v>1253</v>
      </c>
      <c r="D39" s="915" t="s">
        <v>5360</v>
      </c>
      <c r="E39" s="645" t="s">
        <v>5774</v>
      </c>
      <c r="F39" s="373"/>
      <c r="G39" s="373"/>
      <c r="H39" s="373"/>
      <c r="I39" s="372" t="s">
        <v>680</v>
      </c>
      <c r="J39" s="372" t="s">
        <v>5711</v>
      </c>
      <c r="K39" s="372" t="s">
        <v>2882</v>
      </c>
      <c r="L39" s="372" t="s">
        <v>668</v>
      </c>
      <c r="M39" s="372" t="s">
        <v>2884</v>
      </c>
      <c r="N39" s="372" t="s">
        <v>681</v>
      </c>
      <c r="O39" s="372" t="s">
        <v>682</v>
      </c>
      <c r="P39" s="372" t="s">
        <v>683</v>
      </c>
      <c r="Q39" s="372" t="s">
        <v>684</v>
      </c>
      <c r="R39" s="374"/>
      <c r="S39" s="374"/>
      <c r="T39" s="572"/>
      <c r="U39" s="762" t="s">
        <v>1814</v>
      </c>
      <c r="W39" s="589" t="s">
        <v>685</v>
      </c>
      <c r="X39" s="382"/>
      <c r="Y39" s="383">
        <v>113</v>
      </c>
      <c r="Z39" s="765" t="s">
        <v>1814</v>
      </c>
    </row>
    <row r="40" spans="2:26" ht="15" customHeight="1">
      <c r="B40" s="910"/>
      <c r="C40" s="913"/>
      <c r="D40" s="916"/>
      <c r="E40" s="645" t="s">
        <v>5775</v>
      </c>
      <c r="F40" s="373"/>
      <c r="G40" s="373"/>
      <c r="H40" s="373"/>
      <c r="I40" s="372" t="s">
        <v>2880</v>
      </c>
      <c r="J40" s="372" t="s">
        <v>5712</v>
      </c>
      <c r="K40" s="372" t="s">
        <v>2883</v>
      </c>
      <c r="L40" s="372" t="s">
        <v>669</v>
      </c>
      <c r="M40" s="372" t="s">
        <v>676</v>
      </c>
      <c r="N40" s="372" t="s">
        <v>682</v>
      </c>
      <c r="O40" s="372" t="s">
        <v>686</v>
      </c>
      <c r="P40" s="372" t="s">
        <v>687</v>
      </c>
      <c r="Q40" s="372" t="s">
        <v>688</v>
      </c>
      <c r="R40" s="374"/>
      <c r="S40" s="374"/>
      <c r="T40" s="572"/>
      <c r="U40" s="762" t="s">
        <v>1814</v>
      </c>
      <c r="W40" s="589" t="s">
        <v>689</v>
      </c>
      <c r="X40" s="382"/>
      <c r="Y40" s="383">
        <v>133</v>
      </c>
      <c r="Z40" s="765" t="s">
        <v>1814</v>
      </c>
    </row>
    <row r="41" spans="2:26" ht="15" customHeight="1">
      <c r="B41" s="910"/>
      <c r="C41" s="913"/>
      <c r="D41" s="916"/>
      <c r="E41" s="645" t="s">
        <v>5776</v>
      </c>
      <c r="F41" s="373"/>
      <c r="G41" s="373"/>
      <c r="H41" s="373"/>
      <c r="I41" s="372" t="s">
        <v>5711</v>
      </c>
      <c r="J41" s="372" t="s">
        <v>6012</v>
      </c>
      <c r="K41" s="372" t="s">
        <v>2884</v>
      </c>
      <c r="L41" s="372" t="s">
        <v>670</v>
      </c>
      <c r="M41" s="372" t="s">
        <v>413</v>
      </c>
      <c r="N41" s="372" t="s">
        <v>683</v>
      </c>
      <c r="O41" s="372" t="s">
        <v>687</v>
      </c>
      <c r="P41" s="372" t="s">
        <v>684</v>
      </c>
      <c r="Q41" s="372" t="s">
        <v>690</v>
      </c>
      <c r="R41" s="384" t="s">
        <v>691</v>
      </c>
      <c r="S41" s="384" t="s">
        <v>692</v>
      </c>
      <c r="T41" s="573" t="s">
        <v>693</v>
      </c>
      <c r="U41" s="762" t="s">
        <v>1814</v>
      </c>
      <c r="W41" s="589" t="s">
        <v>694</v>
      </c>
      <c r="X41" s="567">
        <v>153</v>
      </c>
      <c r="Y41" s="569"/>
      <c r="Z41" s="765" t="s">
        <v>1814</v>
      </c>
    </row>
    <row r="42" spans="2:26" ht="15" customHeight="1">
      <c r="B42" s="910"/>
      <c r="C42" s="913"/>
      <c r="D42" s="916"/>
      <c r="E42" s="645" t="s">
        <v>5777</v>
      </c>
      <c r="F42" s="373"/>
      <c r="G42" s="373"/>
      <c r="H42" s="373"/>
      <c r="I42" s="373"/>
      <c r="J42" s="372" t="s">
        <v>5720</v>
      </c>
      <c r="K42" s="372" t="s">
        <v>695</v>
      </c>
      <c r="L42" s="373"/>
      <c r="M42" s="372" t="s">
        <v>696</v>
      </c>
      <c r="N42" s="373"/>
      <c r="O42" s="373"/>
      <c r="P42" s="372" t="s">
        <v>697</v>
      </c>
      <c r="Q42" s="372" t="s">
        <v>698</v>
      </c>
      <c r="R42" s="384" t="s">
        <v>699</v>
      </c>
      <c r="S42" s="384" t="s">
        <v>700</v>
      </c>
      <c r="T42" s="573" t="s">
        <v>948</v>
      </c>
      <c r="U42" s="762" t="s">
        <v>1814</v>
      </c>
      <c r="W42" s="589" t="s">
        <v>949</v>
      </c>
      <c r="X42" s="567">
        <v>173</v>
      </c>
      <c r="Y42" s="569"/>
      <c r="Z42" s="765" t="s">
        <v>1814</v>
      </c>
    </row>
    <row r="43" spans="2:26" ht="15" customHeight="1" thickBot="1">
      <c r="B43" s="910"/>
      <c r="C43" s="913"/>
      <c r="D43" s="916"/>
      <c r="E43" s="645" t="s">
        <v>5778</v>
      </c>
      <c r="F43" s="373"/>
      <c r="G43" s="373"/>
      <c r="H43" s="373"/>
      <c r="I43" s="373"/>
      <c r="J43" s="372" t="s">
        <v>5356</v>
      </c>
      <c r="K43" s="372" t="s">
        <v>413</v>
      </c>
      <c r="L43" s="373"/>
      <c r="M43" s="372" t="s">
        <v>677</v>
      </c>
      <c r="N43" s="373"/>
      <c r="O43" s="373"/>
      <c r="P43" s="372" t="s">
        <v>690</v>
      </c>
      <c r="Q43" s="372" t="s">
        <v>950</v>
      </c>
      <c r="R43" s="384" t="s">
        <v>951</v>
      </c>
      <c r="S43" s="384" t="s">
        <v>952</v>
      </c>
      <c r="T43" s="573" t="s">
        <v>674</v>
      </c>
      <c r="U43" s="762" t="s">
        <v>1814</v>
      </c>
      <c r="W43" s="590" t="s">
        <v>953</v>
      </c>
      <c r="X43" s="591">
        <v>200</v>
      </c>
      <c r="Y43" s="592"/>
      <c r="Z43" s="766" t="s">
        <v>1814</v>
      </c>
    </row>
    <row r="44" spans="2:26" ht="15" customHeight="1">
      <c r="B44" s="910"/>
      <c r="C44" s="913"/>
      <c r="D44" s="916"/>
      <c r="E44" s="645" t="s">
        <v>5779</v>
      </c>
      <c r="F44" s="373"/>
      <c r="G44" s="373"/>
      <c r="H44" s="373"/>
      <c r="I44" s="373"/>
      <c r="J44" s="372" t="s">
        <v>413</v>
      </c>
      <c r="K44" s="372" t="s">
        <v>687</v>
      </c>
      <c r="L44" s="373"/>
      <c r="M44" s="372" t="s">
        <v>688</v>
      </c>
      <c r="N44" s="373"/>
      <c r="O44" s="373"/>
      <c r="P44" s="372" t="s">
        <v>954</v>
      </c>
      <c r="Q44" s="372" t="s">
        <v>955</v>
      </c>
      <c r="R44" s="384" t="s">
        <v>956</v>
      </c>
      <c r="S44" s="384" t="s">
        <v>957</v>
      </c>
      <c r="T44" s="573" t="s">
        <v>958</v>
      </c>
      <c r="U44" s="762" t="s">
        <v>1814</v>
      </c>
    </row>
    <row r="45" spans="2:26" ht="15" customHeight="1">
      <c r="B45" s="910"/>
      <c r="C45" s="913"/>
      <c r="D45" s="916"/>
      <c r="E45" s="645" t="s">
        <v>5780</v>
      </c>
      <c r="F45" s="373"/>
      <c r="G45" s="373"/>
      <c r="H45" s="373"/>
      <c r="I45" s="373"/>
      <c r="J45" s="372" t="s">
        <v>671</v>
      </c>
      <c r="K45" s="372" t="s">
        <v>959</v>
      </c>
      <c r="L45" s="373"/>
      <c r="M45" s="372" t="s">
        <v>960</v>
      </c>
      <c r="N45" s="373"/>
      <c r="O45" s="373"/>
      <c r="P45" s="372" t="s">
        <v>961</v>
      </c>
      <c r="Q45" s="372" t="s">
        <v>962</v>
      </c>
      <c r="R45" s="384" t="s">
        <v>957</v>
      </c>
      <c r="S45" s="384" t="s">
        <v>963</v>
      </c>
      <c r="T45" s="573" t="s">
        <v>964</v>
      </c>
      <c r="U45" s="762" t="s">
        <v>1814</v>
      </c>
    </row>
    <row r="46" spans="2:26" ht="15" customHeight="1" thickBot="1">
      <c r="B46" s="911"/>
      <c r="C46" s="914"/>
      <c r="D46" s="917"/>
      <c r="E46" s="646" t="s">
        <v>5781</v>
      </c>
      <c r="F46" s="385"/>
      <c r="G46" s="385"/>
      <c r="H46" s="385"/>
      <c r="I46" s="385"/>
      <c r="J46" s="386" t="s">
        <v>684</v>
      </c>
      <c r="K46" s="386" t="s">
        <v>965</v>
      </c>
      <c r="L46" s="385"/>
      <c r="M46" s="386" t="s">
        <v>954</v>
      </c>
      <c r="N46" s="385"/>
      <c r="O46" s="385"/>
      <c r="P46" s="386" t="s">
        <v>966</v>
      </c>
      <c r="Q46" s="386" t="s">
        <v>967</v>
      </c>
      <c r="R46" s="387" t="s">
        <v>958</v>
      </c>
      <c r="S46" s="387" t="s">
        <v>964</v>
      </c>
      <c r="T46" s="574" t="s">
        <v>968</v>
      </c>
      <c r="U46" s="763" t="s">
        <v>1814</v>
      </c>
    </row>
    <row r="49" spans="6:14">
      <c r="F49" s="363"/>
      <c r="H49" s="363"/>
      <c r="I49" s="363"/>
      <c r="J49" s="363"/>
      <c r="N49" s="363"/>
    </row>
    <row r="50" spans="6:14">
      <c r="H50" s="388"/>
      <c r="N50" s="388"/>
    </row>
    <row r="51" spans="6:14">
      <c r="H51" s="388"/>
      <c r="N51" s="388"/>
    </row>
  </sheetData>
  <mergeCells count="26">
    <mergeCell ref="B25:E25"/>
    <mergeCell ref="B22:E22"/>
    <mergeCell ref="B23:E23"/>
    <mergeCell ref="B21:E21"/>
    <mergeCell ref="F21:T21"/>
    <mergeCell ref="U18:U26"/>
    <mergeCell ref="W2:Z2"/>
    <mergeCell ref="W7:Z7"/>
    <mergeCell ref="W12:Z12"/>
    <mergeCell ref="Z20:Z26"/>
    <mergeCell ref="D7:I7"/>
    <mergeCell ref="D12:J12"/>
    <mergeCell ref="D2:I2"/>
    <mergeCell ref="B39:B46"/>
    <mergeCell ref="C39:C46"/>
    <mergeCell ref="D39:D46"/>
    <mergeCell ref="B27:B38"/>
    <mergeCell ref="D27:D38"/>
    <mergeCell ref="C27:C38"/>
    <mergeCell ref="F22:T22"/>
    <mergeCell ref="F23:T23"/>
    <mergeCell ref="F25:T25"/>
    <mergeCell ref="B17:T17"/>
    <mergeCell ref="B18:T18"/>
    <mergeCell ref="B19:T19"/>
    <mergeCell ref="B20:T20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56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A7674-774C-4EBF-B20E-791C82ED830D}">
  <dimension ref="A1:N176"/>
  <sheetViews>
    <sheetView zoomScaleNormal="75" zoomScaleSheetLayoutView="100" workbookViewId="0">
      <selection activeCell="A29" sqref="A29"/>
    </sheetView>
  </sheetViews>
  <sheetFormatPr defaultColWidth="7.5703125" defaultRowHeight="12.75"/>
  <cols>
    <col min="1" max="1" width="28.42578125" style="389" customWidth="1"/>
    <col min="2" max="2" width="10.7109375" style="389" customWidth="1"/>
    <col min="3" max="3" width="23.5703125" style="389" customWidth="1"/>
    <col min="4" max="4" width="9.28515625" style="389" customWidth="1"/>
    <col min="5" max="5" width="10" style="389" customWidth="1"/>
    <col min="6" max="6" width="11.7109375" style="389" customWidth="1"/>
    <col min="7" max="7" width="2.42578125" style="389" customWidth="1"/>
    <col min="8" max="8" width="12.28515625" style="389" customWidth="1"/>
    <col min="9" max="9" width="22.85546875" style="389" customWidth="1"/>
    <col min="10" max="10" width="10.5703125" style="389" customWidth="1"/>
    <col min="11" max="11" width="11.140625" style="389" customWidth="1"/>
    <col min="12" max="12" width="13.7109375" style="389" customWidth="1"/>
    <col min="13" max="16384" width="7.5703125" style="389"/>
  </cols>
  <sheetData>
    <row r="1" spans="1:14" ht="69" customHeight="1">
      <c r="A1" s="941" t="s">
        <v>7267</v>
      </c>
      <c r="B1" s="942"/>
      <c r="C1" s="942"/>
      <c r="D1" s="942"/>
      <c r="E1" s="942"/>
      <c r="F1" s="942"/>
      <c r="G1" s="942"/>
      <c r="H1" s="942"/>
      <c r="I1" s="942"/>
      <c r="J1" s="942"/>
      <c r="K1" s="942"/>
      <c r="L1" s="942"/>
    </row>
    <row r="2" spans="1:14" ht="68.25" customHeight="1">
      <c r="A2" s="941" t="s">
        <v>7268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N2" s="635"/>
    </row>
    <row r="3" spans="1:14" ht="62.25" customHeight="1">
      <c r="A3" s="947" t="s">
        <v>4998</v>
      </c>
      <c r="B3" s="942"/>
      <c r="C3" s="942"/>
      <c r="D3" s="942"/>
      <c r="E3" s="942"/>
      <c r="F3" s="942"/>
      <c r="G3" s="942"/>
      <c r="H3" s="942"/>
      <c r="I3" s="942"/>
      <c r="J3" s="942"/>
      <c r="K3" s="942"/>
      <c r="L3" s="942"/>
    </row>
    <row r="4" spans="1:14" ht="13.5" thickBot="1"/>
    <row r="5" spans="1:14" ht="24.75" customHeight="1" thickTop="1">
      <c r="A5" s="632" t="s">
        <v>5646</v>
      </c>
      <c r="B5" s="948" t="s">
        <v>5066</v>
      </c>
      <c r="C5" s="949"/>
      <c r="D5" s="949"/>
      <c r="E5" s="949"/>
      <c r="F5" s="950"/>
      <c r="G5" s="593"/>
      <c r="H5" s="951" t="s">
        <v>5067</v>
      </c>
      <c r="I5" s="949"/>
      <c r="J5" s="949"/>
      <c r="K5" s="949"/>
      <c r="L5" s="950"/>
    </row>
    <row r="6" spans="1:14" ht="15.75">
      <c r="A6" s="633" t="s">
        <v>4880</v>
      </c>
      <c r="B6" s="943" t="s">
        <v>8692</v>
      </c>
      <c r="C6" s="944"/>
      <c r="D6" s="944"/>
      <c r="E6" s="944"/>
      <c r="F6" s="945"/>
      <c r="G6" s="594"/>
      <c r="H6" s="946" t="s">
        <v>8693</v>
      </c>
      <c r="I6" s="944"/>
      <c r="J6" s="944"/>
      <c r="K6" s="944"/>
      <c r="L6" s="945"/>
    </row>
    <row r="7" spans="1:14" ht="18" customHeight="1" thickBot="1">
      <c r="A7" s="634" t="s">
        <v>4881</v>
      </c>
      <c r="B7" s="630" t="s">
        <v>5643</v>
      </c>
      <c r="C7" s="390" t="s">
        <v>7266</v>
      </c>
      <c r="D7" s="390" t="s">
        <v>5644</v>
      </c>
      <c r="E7" s="390" t="s">
        <v>5645</v>
      </c>
      <c r="F7" s="391" t="s">
        <v>2499</v>
      </c>
      <c r="G7" s="595"/>
      <c r="H7" s="392" t="s">
        <v>5643</v>
      </c>
      <c r="I7" s="390" t="s">
        <v>7266</v>
      </c>
      <c r="J7" s="390" t="s">
        <v>5644</v>
      </c>
      <c r="K7" s="390" t="s">
        <v>5645</v>
      </c>
      <c r="L7" s="391" t="s">
        <v>2499</v>
      </c>
    </row>
    <row r="8" spans="1:14" ht="16.5" hidden="1" thickBot="1">
      <c r="A8" s="631" t="s">
        <v>5936</v>
      </c>
      <c r="B8" s="394" t="e">
        <f>7850/1000^2*(2*#REF!*#REF!+(C8-2*#REF!)*#REF!+(4-PI())*#REF!^2-PI()*D8^2*#REF!/(4*(E8+D8)))</f>
        <v>#REF!</v>
      </c>
      <c r="C8" s="395" t="e">
        <f>#REF!+SQRT((D8-16)^2-E8^2)/2</f>
        <v>#REF!</v>
      </c>
      <c r="D8" s="396">
        <v>105</v>
      </c>
      <c r="E8" s="396">
        <f t="shared" ref="E8:E19" si="0">0.25*D8</f>
        <v>26.25</v>
      </c>
      <c r="F8" s="397" t="e">
        <f>(1000*(2*(C8+2*#REF!)-2*#REF!+2*(PI()-4)*#REF!)-((1000/(D8+E8))*PI()*D8^2/2))/1000^2</f>
        <v>#REF!</v>
      </c>
      <c r="G8" s="398"/>
      <c r="H8" s="399" t="e">
        <f>7850/1000^2*(2*#REF!*#REF!+(I8-2*#REF!)*#REF!+(4-PI())*#REF!^2-PI()*J8^2*#REF!/(4*(K8+J8)))</f>
        <v>#REF!</v>
      </c>
      <c r="I8" s="395" t="e">
        <f>#REF!+SQRT((J8-16)^2-K8^2)/2</f>
        <v>#REF!</v>
      </c>
      <c r="J8" s="396">
        <v>100</v>
      </c>
      <c r="K8" s="396">
        <f t="shared" ref="K8:K27" si="1">0.5*J8</f>
        <v>50</v>
      </c>
      <c r="L8" s="397" t="e">
        <f>(1000*(2*(I8+2*#REF!)-2*#REF!+2*(PI()-4)*#REF!)-((1000/(J8+K8))*PI()*J8^2/2))/1000^2</f>
        <v>#REF!</v>
      </c>
    </row>
    <row r="9" spans="1:14" ht="16.5" hidden="1" thickBot="1">
      <c r="A9" s="400" t="s">
        <v>5937</v>
      </c>
      <c r="B9" s="401" t="e">
        <f>7850/1000^2*(2*#REF!*#REF!+(C9-2*#REF!)*#REF!+(4-PI())*#REF!^2-PI()*D9^2*#REF!/(4*(E9+D9)))</f>
        <v>#REF!</v>
      </c>
      <c r="C9" s="402" t="e">
        <f>#REF!+SQRT((D9-16)^2-E9^2)/2</f>
        <v>#REF!</v>
      </c>
      <c r="D9" s="403">
        <v>105</v>
      </c>
      <c r="E9" s="403">
        <f t="shared" si="0"/>
        <v>26.25</v>
      </c>
      <c r="F9" s="404" t="e">
        <f>(1000*(2*(C9+2*#REF!)-2*#REF!+2*(PI()-4)*#REF!)-((1000/(D9+E9))*PI()*D9^2/2))/1000^2</f>
        <v>#REF!</v>
      </c>
      <c r="G9" s="398"/>
      <c r="H9" s="405" t="e">
        <f>7850/1000^2*(2*#REF!*#REF!+(I9-2*#REF!)*#REF!+(4-PI())*#REF!^2-PI()*J9^2*#REF!/(4*(K9+J9)))</f>
        <v>#REF!</v>
      </c>
      <c r="I9" s="402" t="e">
        <f>#REF!+SQRT((J9-16)^2-K9^2)/2</f>
        <v>#REF!</v>
      </c>
      <c r="J9" s="403">
        <v>100</v>
      </c>
      <c r="K9" s="403">
        <f t="shared" si="1"/>
        <v>50</v>
      </c>
      <c r="L9" s="404" t="e">
        <f>(1000*(2*(I9+2*#REF!)-2*#REF!+2*(PI()-4)*#REF!)-((1000/(J9+K9))*PI()*J9^2/2))/1000^2</f>
        <v>#REF!</v>
      </c>
    </row>
    <row r="10" spans="1:14" ht="16.5" hidden="1" thickBot="1">
      <c r="A10" s="400" t="s">
        <v>5938</v>
      </c>
      <c r="B10" s="401" t="e">
        <f>7850/1000^2*(2*#REF!*#REF!+(C10-2*#REF!)*#REF!+(4-PI())*#REF!^2-PI()*D10^2*#REF!/(4*(E10+D10)))</f>
        <v>#REF!</v>
      </c>
      <c r="C10" s="402" t="e">
        <f>#REF!+SQRT((D10-16)^2-E10^2)/2</f>
        <v>#REF!</v>
      </c>
      <c r="D10" s="403">
        <v>105</v>
      </c>
      <c r="E10" s="403">
        <f t="shared" si="0"/>
        <v>26.25</v>
      </c>
      <c r="F10" s="404" t="e">
        <f>(1000*(2*(C10+2*#REF!)-2*#REF!+2*(PI()-4)*#REF!)-((1000/(D10+E10))*PI()*D10^2/2))/1000^2</f>
        <v>#REF!</v>
      </c>
      <c r="G10" s="398"/>
      <c r="H10" s="405" t="e">
        <f>7850/1000^2*(2*#REF!*#REF!+(I10-2*#REF!)*#REF!+(4-PI())*#REF!^2-PI()*J10^2*#REF!/(4*(K10+J10)))</f>
        <v>#REF!</v>
      </c>
      <c r="I10" s="402" t="e">
        <f>#REF!+SQRT((J10-16)^2-K10^2)/2</f>
        <v>#REF!</v>
      </c>
      <c r="J10" s="403">
        <v>100</v>
      </c>
      <c r="K10" s="403">
        <f t="shared" si="1"/>
        <v>50</v>
      </c>
      <c r="L10" s="404" t="e">
        <f>(1000*(2*(I10+2*#REF!)-2*#REF!+2*(PI()-4)*#REF!)-((1000/(J10+K10))*PI()*J10^2/2))/1000^2</f>
        <v>#REF!</v>
      </c>
    </row>
    <row r="11" spans="1:14" ht="16.5" hidden="1" thickBot="1">
      <c r="A11" s="406" t="s">
        <v>5939</v>
      </c>
      <c r="B11" s="407" t="e">
        <f>7850/1000^2*(2*#REF!*#REF!+(C11-2*#REF!)*#REF!+(4-PI())*#REF!^2-PI()*D11^2*#REF!/(4*(E11+D11)))</f>
        <v>#REF!</v>
      </c>
      <c r="C11" s="408" t="e">
        <f>#REF!+SQRT((D11-16)^2-E11^2)/2</f>
        <v>#REF!</v>
      </c>
      <c r="D11" s="409">
        <v>105</v>
      </c>
      <c r="E11" s="409">
        <f t="shared" si="0"/>
        <v>26.25</v>
      </c>
      <c r="F11" s="410" t="e">
        <f>(1000*(2*(C11+2*#REF!)-2*#REF!+2*(PI()-4)*#REF!)-((1000/(D11+E11))*PI()*D11^2/2))/1000^2</f>
        <v>#REF!</v>
      </c>
      <c r="G11" s="398"/>
      <c r="H11" s="411" t="e">
        <f>7850/1000^2*(2*#REF!*#REF!+(I11-2*#REF!)*#REF!+(4-PI())*#REF!^2-PI()*J11^2*#REF!/(4*(K11+J11)))</f>
        <v>#REF!</v>
      </c>
      <c r="I11" s="408" t="e">
        <f>#REF!+SQRT((J11-16)^2-K11^2)/2</f>
        <v>#REF!</v>
      </c>
      <c r="J11" s="409">
        <v>100</v>
      </c>
      <c r="K11" s="409">
        <f t="shared" si="1"/>
        <v>50</v>
      </c>
      <c r="L11" s="410" t="e">
        <f>(1000*(2*(I11+2*#REF!)-2*#REF!+2*(PI()-4)*#REF!)-((1000/(J11+K11))*PI()*J11^2/2))/1000^2</f>
        <v>#REF!</v>
      </c>
    </row>
    <row r="12" spans="1:14" ht="16.5" hidden="1" thickBot="1">
      <c r="A12" s="393" t="s">
        <v>5940</v>
      </c>
      <c r="B12" s="394" t="e">
        <f>7850/1000^2*(2*#REF!*#REF!+(C12-2*#REF!)*#REF!+(4-PI())*#REF!^2-PI()*D12^2*#REF!/(4*(E12+D12)))</f>
        <v>#REF!</v>
      </c>
      <c r="C12" s="395" t="e">
        <f>#REF!+SQRT((D12-16)^2-E12^2)/2</f>
        <v>#REF!</v>
      </c>
      <c r="D12" s="396">
        <v>90</v>
      </c>
      <c r="E12" s="396">
        <f t="shared" si="0"/>
        <v>22.5</v>
      </c>
      <c r="F12" s="397" t="e">
        <f>(1000*(2*(C12+2*#REF!)-2*#REF!+2*(PI()-4)*#REF!)-((1000/(D12+E12))*PI()*D12^2/2))/1000^2</f>
        <v>#REF!</v>
      </c>
      <c r="G12" s="398"/>
      <c r="H12" s="399" t="e">
        <f>7850/1000^2*(2*#REF!*#REF!+(I12-2*#REF!)*#REF!+(4-PI())*#REF!^2-PI()*J12^2*#REF!/(4*(K12+J12)))</f>
        <v>#REF!</v>
      </c>
      <c r="I12" s="395" t="e">
        <f>#REF!+SQRT((J12-16)^2-K12^2)/2</f>
        <v>#REF!</v>
      </c>
      <c r="J12" s="396">
        <v>40</v>
      </c>
      <c r="K12" s="396">
        <f t="shared" si="1"/>
        <v>20</v>
      </c>
      <c r="L12" s="397" t="e">
        <f>(1000*(2*(I12+2*#REF!)-2*#REF!+2*(PI()-4)*#REF!)-((1000/(J12+K12))*PI()*J12^2/2))/1000^2</f>
        <v>#REF!</v>
      </c>
    </row>
    <row r="13" spans="1:14" ht="16.5" hidden="1" thickBot="1">
      <c r="A13" s="400" t="s">
        <v>2457</v>
      </c>
      <c r="B13" s="401" t="e">
        <f>7850/1000^2*(2*#REF!*#REF!+(C13-2*#REF!)*#REF!+(4-PI())*#REF!^2-PI()*D13^2*#REF!/(4*(E13+D13)))</f>
        <v>#REF!</v>
      </c>
      <c r="C13" s="402" t="e">
        <f>#REF!+SQRT((D13-16)^2-E13^2)/2</f>
        <v>#REF!</v>
      </c>
      <c r="D13" s="403">
        <v>125</v>
      </c>
      <c r="E13" s="403">
        <f t="shared" si="0"/>
        <v>31.25</v>
      </c>
      <c r="F13" s="404" t="e">
        <f>(1000*(2*(C13+2*#REF!)-2*#REF!+2*(PI()-4)*#REF!)-((1000/(D13+E13))*PI()*D13^2/2))/1000^2</f>
        <v>#REF!</v>
      </c>
      <c r="G13" s="398"/>
      <c r="H13" s="405" t="e">
        <f>7850/1000^2*(2*#REF!*#REF!+(I13-2*#REF!)*#REF!+(4-PI())*#REF!^2-PI()*J13^2*#REF!/(4*(K13+J13)))</f>
        <v>#REF!</v>
      </c>
      <c r="I13" s="402" t="e">
        <f>#REF!+SQRT((J13-16)^2-K13^2)/2</f>
        <v>#REF!</v>
      </c>
      <c r="J13" s="403">
        <v>40</v>
      </c>
      <c r="K13" s="403">
        <f t="shared" si="1"/>
        <v>20</v>
      </c>
      <c r="L13" s="404" t="e">
        <f>(1000*(2*(I13+2*#REF!)-2*#REF!+2*(PI()-4)*#REF!)-((1000/(J13+K13))*PI()*J13^2/2))/1000^2</f>
        <v>#REF!</v>
      </c>
    </row>
    <row r="14" spans="1:14" ht="16.5" hidden="1" thickBot="1">
      <c r="A14" s="400" t="s">
        <v>2458</v>
      </c>
      <c r="B14" s="401" t="e">
        <f>7850/1000^2*(2*#REF!*#REF!+(C14-2*#REF!)*#REF!+(4-PI())*#REF!^2-PI()*D14^2*#REF!/(4*(E14+D14)))</f>
        <v>#REF!</v>
      </c>
      <c r="C14" s="402" t="e">
        <f>#REF!+SQRT((D14-16)^2-E14^2)/2</f>
        <v>#REF!</v>
      </c>
      <c r="D14" s="403">
        <v>125</v>
      </c>
      <c r="E14" s="403">
        <f t="shared" si="0"/>
        <v>31.25</v>
      </c>
      <c r="F14" s="404" t="e">
        <f>(1000*(2*(C14+2*#REF!)-2*#REF!+2*(PI()-4)*#REF!)-((1000/(D14+E14))*PI()*D14^2/2))/1000^2</f>
        <v>#REF!</v>
      </c>
      <c r="G14" s="398"/>
      <c r="H14" s="405" t="e">
        <f>7850/1000^2*(2*#REF!*#REF!+(I14-2*#REF!)*#REF!+(4-PI())*#REF!^2-PI()*J14^2*#REF!/(4*(K14+J14)))</f>
        <v>#REF!</v>
      </c>
      <c r="I14" s="402" t="e">
        <f>#REF!+SQRT((J14-16)^2-K14^2)/2</f>
        <v>#REF!</v>
      </c>
      <c r="J14" s="403">
        <v>40</v>
      </c>
      <c r="K14" s="403">
        <f t="shared" si="1"/>
        <v>20</v>
      </c>
      <c r="L14" s="404" t="e">
        <f>(1000*(2*(I14+2*#REF!)-2*#REF!+2*(PI()-4)*#REF!)-((1000/(J14+K14))*PI()*J14^2/2))/1000^2</f>
        <v>#REF!</v>
      </c>
    </row>
    <row r="15" spans="1:14" ht="16.5" hidden="1" thickBot="1">
      <c r="A15" s="406" t="s">
        <v>2459</v>
      </c>
      <c r="B15" s="407" t="e">
        <f>7850/1000^2*(2*#REF!*#REF!+(C15-2*#REF!)*#REF!+(4-PI())*#REF!^2-PI()*D15^2*#REF!/(4*(E15+D15)))</f>
        <v>#REF!</v>
      </c>
      <c r="C15" s="408" t="e">
        <f>#REF!+SQRT((D15-16)^2-E15^2)/2</f>
        <v>#REF!</v>
      </c>
      <c r="D15" s="409">
        <v>125</v>
      </c>
      <c r="E15" s="409">
        <f t="shared" si="0"/>
        <v>31.25</v>
      </c>
      <c r="F15" s="410" t="e">
        <f>(1000*(2*(C15+2*#REF!)-2*#REF!+2*(PI()-4)*#REF!)-((1000/(D15+E15))*PI()*D15^2/2))/1000^2</f>
        <v>#REF!</v>
      </c>
      <c r="G15" s="398"/>
      <c r="H15" s="411" t="e">
        <f>7850/1000^2*(2*#REF!*#REF!+(I15-2*#REF!)*#REF!+(4-PI())*#REF!^2-PI()*J15^2*#REF!/(4*(K15+J15)))</f>
        <v>#REF!</v>
      </c>
      <c r="I15" s="408" t="e">
        <f>#REF!+SQRT((J15-16)^2-K15^2)/2</f>
        <v>#REF!</v>
      </c>
      <c r="J15" s="409">
        <v>40</v>
      </c>
      <c r="K15" s="409">
        <f t="shared" si="1"/>
        <v>20</v>
      </c>
      <c r="L15" s="410" t="e">
        <f>(1000*(2*(I15+2*#REF!)-2*#REF!+2*(PI()-4)*#REF!)-((1000/(J15+K15))*PI()*J15^2/2))/1000^2</f>
        <v>#REF!</v>
      </c>
    </row>
    <row r="16" spans="1:14" ht="16.5" hidden="1" thickBot="1">
      <c r="A16" s="393" t="s">
        <v>2460</v>
      </c>
      <c r="B16" s="394" t="e">
        <f>7850/1000^2*(2*#REF!*#REF!+(C16-2*#REF!)*#REF!+(4-PI())*#REF!^2-PI()*D16^2*#REF!/(4*(E16+D16)))</f>
        <v>#REF!</v>
      </c>
      <c r="C16" s="395" t="e">
        <f>#REF!+SQRT((D16-16)^2-E16^2)/2</f>
        <v>#REF!</v>
      </c>
      <c r="D16" s="396">
        <v>90</v>
      </c>
      <c r="E16" s="396">
        <f t="shared" si="0"/>
        <v>22.5</v>
      </c>
      <c r="F16" s="397" t="e">
        <f>(1000*(2*(C16+2*#REF!)-2*#REF!+2*(PI()-4)*#REF!)-((1000/(D16+E16))*PI()*D16^2/2))/1000^2</f>
        <v>#REF!</v>
      </c>
      <c r="G16" s="398"/>
      <c r="H16" s="399" t="e">
        <f>7850/1000^2*(2*#REF!*#REF!+(I16-2*#REF!)*#REF!+(4-PI())*#REF!^2-PI()*J16^2*#REF!/(4*(K16+J16)))</f>
        <v>#REF!</v>
      </c>
      <c r="I16" s="395" t="e">
        <f>#REF!+SQRT((J16-16)^2-K16^2)/2</f>
        <v>#REF!</v>
      </c>
      <c r="J16" s="396">
        <v>80</v>
      </c>
      <c r="K16" s="396">
        <f t="shared" si="1"/>
        <v>40</v>
      </c>
      <c r="L16" s="397" t="e">
        <f>(1000*(2*(I16+2*#REF!)-2*#REF!+2*(PI()-4)*#REF!)-((1000/(J16+K16))*PI()*J16^2/2))/1000^2</f>
        <v>#REF!</v>
      </c>
    </row>
    <row r="17" spans="1:12" ht="16.5" hidden="1" thickBot="1">
      <c r="A17" s="400" t="s">
        <v>2461</v>
      </c>
      <c r="B17" s="401" t="e">
        <f>7850/1000^2*(2*#REF!*#REF!+(C17-2*#REF!)*#REF!+(4-PI())*#REF!^2-PI()*D17^2*#REF!/(4*(E17+D17)))</f>
        <v>#REF!</v>
      </c>
      <c r="C17" s="402" t="e">
        <f>#REF!+SQRT((D17-16)^2-E17^2)/2</f>
        <v>#REF!</v>
      </c>
      <c r="D17" s="403">
        <v>90</v>
      </c>
      <c r="E17" s="403">
        <f t="shared" si="0"/>
        <v>22.5</v>
      </c>
      <c r="F17" s="404" t="e">
        <f>(1000*(2*(C17+2*#REF!)-2*#REF!+2*(PI()-4)*#REF!)-((1000/(D17+E17))*PI()*D17^2/2))/1000^2</f>
        <v>#REF!</v>
      </c>
      <c r="G17" s="398"/>
      <c r="H17" s="405" t="e">
        <f>7850/1000^2*(2*#REF!*#REF!+(I17-2*#REF!)*#REF!+(4-PI())*#REF!^2-PI()*J17^2*#REF!/(4*(K17+J17)))</f>
        <v>#REF!</v>
      </c>
      <c r="I17" s="402" t="e">
        <f>#REF!+SQRT((J17-16)^2-K17^2)/2</f>
        <v>#REF!</v>
      </c>
      <c r="J17" s="403">
        <v>80</v>
      </c>
      <c r="K17" s="403">
        <f t="shared" si="1"/>
        <v>40</v>
      </c>
      <c r="L17" s="404" t="e">
        <f>(1000*(2*(I17+2*#REF!)-2*#REF!+2*(PI()-4)*#REF!)-((1000/(J17+K17))*PI()*J17^2/2))/1000^2</f>
        <v>#REF!</v>
      </c>
    </row>
    <row r="18" spans="1:12" ht="16.5" hidden="1" thickBot="1">
      <c r="A18" s="400" t="s">
        <v>590</v>
      </c>
      <c r="B18" s="401" t="e">
        <f>7850/1000^2*(2*#REF!*#REF!+(C18-2*#REF!)*#REF!+(4-PI())*#REF!^2-PI()*D18^2*#REF!/(4*(E18+D18)))</f>
        <v>#REF!</v>
      </c>
      <c r="C18" s="402" t="e">
        <f>#REF!+SQRT((D18-16)^2-E18^2)/2</f>
        <v>#REF!</v>
      </c>
      <c r="D18" s="403">
        <v>90</v>
      </c>
      <c r="E18" s="403">
        <f t="shared" si="0"/>
        <v>22.5</v>
      </c>
      <c r="F18" s="404" t="e">
        <f>(1000*(2*(C18+2*#REF!)-2*#REF!+2*(PI()-4)*#REF!)-((1000/(D18+E18))*PI()*D18^2/2))/1000^2</f>
        <v>#REF!</v>
      </c>
      <c r="G18" s="398"/>
      <c r="H18" s="405" t="e">
        <f>7850/1000^2*(2*#REF!*#REF!+(I18-2*#REF!)*#REF!+(4-PI())*#REF!^2-PI()*J18^2*#REF!/(4*(K18+J18)))</f>
        <v>#REF!</v>
      </c>
      <c r="I18" s="402" t="e">
        <f>#REF!+SQRT((J18-16)^2-K18^2)/2</f>
        <v>#REF!</v>
      </c>
      <c r="J18" s="403">
        <v>80</v>
      </c>
      <c r="K18" s="403">
        <f t="shared" si="1"/>
        <v>40</v>
      </c>
      <c r="L18" s="404" t="e">
        <f>(1000*(2*(I18+2*#REF!)-2*#REF!+2*(PI()-4)*#REF!)-((1000/(J18+K18))*PI()*J18^2/2))/1000^2</f>
        <v>#REF!</v>
      </c>
    </row>
    <row r="19" spans="1:12" ht="16.5" hidden="1" thickBot="1">
      <c r="A19" s="406" t="s">
        <v>591</v>
      </c>
      <c r="B19" s="407" t="e">
        <f>7850/1000^2*(2*#REF!*#REF!+(C19-2*#REF!)*#REF!+(4-PI())*#REF!^2-PI()*D19^2*#REF!/(4*(E19+D19)))</f>
        <v>#REF!</v>
      </c>
      <c r="C19" s="408" t="e">
        <f>#REF!+SQRT((D19-16)^2-E19^2)/2</f>
        <v>#REF!</v>
      </c>
      <c r="D19" s="409">
        <v>90</v>
      </c>
      <c r="E19" s="409">
        <f t="shared" si="0"/>
        <v>22.5</v>
      </c>
      <c r="F19" s="410" t="e">
        <f>(1000*(2*(C19+2*#REF!)-2*#REF!+2*(PI()-4)*#REF!)-((1000/(D19+E19))*PI()*D19^2/2))/1000^2</f>
        <v>#REF!</v>
      </c>
      <c r="G19" s="398"/>
      <c r="H19" s="411" t="e">
        <f>7850/1000^2*(2*#REF!*#REF!+(I19-2*#REF!)*#REF!+(4-PI())*#REF!^2-PI()*J19^2*#REF!/(4*(K19+J19)))</f>
        <v>#REF!</v>
      </c>
      <c r="I19" s="408" t="e">
        <f>#REF!+SQRT((J19-16)^2-K19^2)/2</f>
        <v>#REF!</v>
      </c>
      <c r="J19" s="409">
        <v>80</v>
      </c>
      <c r="K19" s="409">
        <f t="shared" si="1"/>
        <v>40</v>
      </c>
      <c r="L19" s="410" t="e">
        <f>(1000*(2*(I19+2*#REF!)-2*#REF!+2*(PI()-4)*#REF!)-((1000/(J19+K19))*PI()*J19^2/2))/1000^2</f>
        <v>#REF!</v>
      </c>
    </row>
    <row r="20" spans="1:12" ht="16.5" hidden="1" thickBot="1">
      <c r="A20" s="393" t="s">
        <v>592</v>
      </c>
      <c r="B20" s="412" t="e">
        <f>7850/1000^2*(2*#REF!*#REF!+(C20-2*#REF!)*#REF!+(4-PI())*#REF!^2-PI()*D20^2*#REF!/(4*(E20+D20)))</f>
        <v>#REF!</v>
      </c>
      <c r="C20" s="413" t="e">
        <f>#REF!+SQRT((D20-16)^2-E20^2)/2</f>
        <v>#REF!</v>
      </c>
      <c r="D20" s="414">
        <v>115</v>
      </c>
      <c r="E20" s="414">
        <v>50</v>
      </c>
      <c r="F20" s="415" t="e">
        <f>(1000*(2*(C20+2*#REF!)-2*#REF!+2*(PI()-4)*#REF!)-((1000/(D20+E20))*PI()*D20^2/2))/1000^2</f>
        <v>#REF!</v>
      </c>
      <c r="G20" s="416"/>
      <c r="H20" s="417" t="e">
        <f>7850/1000^2*(2*#REF!*#REF!+(I20-2*#REF!)*#REF!+(4-PI())*#REF!^2-PI()*J20^2*#REF!/(4*(K20+J20)))</f>
        <v>#REF!</v>
      </c>
      <c r="I20" s="413" t="e">
        <f>#REF!+SQRT((J20-16)^2-K20^2)/2</f>
        <v>#REF!</v>
      </c>
      <c r="J20" s="414">
        <v>110</v>
      </c>
      <c r="K20" s="414">
        <f t="shared" si="1"/>
        <v>55</v>
      </c>
      <c r="L20" s="415" t="e">
        <f>(1000*(2*(I20+2*#REF!)-2*#REF!+2*(PI()-4)*#REF!)-((1000/(J20+K20))*PI()*J20^2/2))/1000^2</f>
        <v>#REF!</v>
      </c>
    </row>
    <row r="21" spans="1:12" ht="16.5" hidden="1" thickBot="1">
      <c r="A21" s="400" t="s">
        <v>593</v>
      </c>
      <c r="B21" s="418" t="e">
        <f>7850/1000^2*(2*#REF!*#REF!+(C21-2*#REF!)*#REF!+(4-PI())*#REF!^2-PI()*D21^2*#REF!/(4*(E21+D21)))</f>
        <v>#REF!</v>
      </c>
      <c r="C21" s="419" t="e">
        <f>#REF!+SQRT((D21-16)^2-E21^2)/2</f>
        <v>#REF!</v>
      </c>
      <c r="D21" s="420">
        <v>115</v>
      </c>
      <c r="E21" s="420">
        <v>50</v>
      </c>
      <c r="F21" s="421" t="e">
        <f>(1000*(2*(C21+2*#REF!)-2*#REF!+2*(PI()-4)*#REF!)-((1000/(D21+E21))*PI()*D21^2/2))/1000^2</f>
        <v>#REF!</v>
      </c>
      <c r="G21" s="416"/>
      <c r="H21" s="422" t="e">
        <f>7850/1000^2*(2*#REF!*#REF!+(I21-2*#REF!)*#REF!+(4-PI())*#REF!^2-PI()*J21^2*#REF!/(4*(K21+J21)))</f>
        <v>#REF!</v>
      </c>
      <c r="I21" s="419" t="e">
        <f>#REF!+SQRT((J21-16)^2-K21^2)/2</f>
        <v>#REF!</v>
      </c>
      <c r="J21" s="420">
        <v>110</v>
      </c>
      <c r="K21" s="420">
        <f t="shared" si="1"/>
        <v>55</v>
      </c>
      <c r="L21" s="421" t="e">
        <f>(1000*(2*(I21+2*#REF!)-2*#REF!+2*(PI()-4)*#REF!)-((1000/(J21+K21))*PI()*J21^2/2))/1000^2</f>
        <v>#REF!</v>
      </c>
    </row>
    <row r="22" spans="1:12" ht="16.5" hidden="1" thickBot="1">
      <c r="A22" s="400" t="s">
        <v>594</v>
      </c>
      <c r="B22" s="418" t="e">
        <f>7850/1000^2*(2*#REF!*#REF!+(C22-2*#REF!)*#REF!+(4-PI())*#REF!^2-PI()*D22^2*#REF!/(4*(E22+D22)))</f>
        <v>#REF!</v>
      </c>
      <c r="C22" s="419" t="e">
        <f>#REF!+SQRT((D22-16)^2-E22^2)/2</f>
        <v>#REF!</v>
      </c>
      <c r="D22" s="420">
        <v>115</v>
      </c>
      <c r="E22" s="420">
        <v>50</v>
      </c>
      <c r="F22" s="421" t="e">
        <f>(1000*(2*(C22+2*#REF!)-2*#REF!+2*(PI()-4)*#REF!)-((1000/(D22+E22))*PI()*D22^2/2))/1000^2</f>
        <v>#REF!</v>
      </c>
      <c r="G22" s="416"/>
      <c r="H22" s="422" t="e">
        <f>7850/1000^2*(2*#REF!*#REF!+(I22-2*#REF!)*#REF!+(4-PI())*#REF!^2-PI()*J22^2*#REF!/(4*(K22+J22)))</f>
        <v>#REF!</v>
      </c>
      <c r="I22" s="419" t="e">
        <f>#REF!+SQRT((J22-16)^2-K22^2)/2</f>
        <v>#REF!</v>
      </c>
      <c r="J22" s="420">
        <v>110</v>
      </c>
      <c r="K22" s="420">
        <f t="shared" si="1"/>
        <v>55</v>
      </c>
      <c r="L22" s="421" t="e">
        <f>(1000*(2*(I22+2*#REF!)-2*#REF!+2*(PI()-4)*#REF!)-((1000/(J22+K22))*PI()*J22^2/2))/1000^2</f>
        <v>#REF!</v>
      </c>
    </row>
    <row r="23" spans="1:12" ht="16.5" hidden="1" thickBot="1">
      <c r="A23" s="406" t="s">
        <v>5631</v>
      </c>
      <c r="B23" s="423" t="e">
        <f>7850/1000^2*(2*#REF!*#REF!+(C23-2*#REF!)*#REF!+(4-PI())*#REF!^2-PI()*D23^2*#REF!/(4*(E23+D23)))</f>
        <v>#REF!</v>
      </c>
      <c r="C23" s="424" t="e">
        <f>#REF!+SQRT((D23-16)^2-E23^2)/2</f>
        <v>#REF!</v>
      </c>
      <c r="D23" s="425">
        <v>115</v>
      </c>
      <c r="E23" s="425">
        <v>50</v>
      </c>
      <c r="F23" s="426" t="e">
        <f>(1000*(2*(C23+2*#REF!)-2*#REF!+2*(PI()-4)*#REF!)-((1000/(D23+E23))*PI()*D23^2/2))/1000^2</f>
        <v>#REF!</v>
      </c>
      <c r="G23" s="416"/>
      <c r="H23" s="427" t="e">
        <f>7850/1000^2*(2*#REF!*#REF!+(I23-2*#REF!)*#REF!+(4-PI())*#REF!^2-PI()*J23^2*#REF!/(4*(K23+J23)))</f>
        <v>#REF!</v>
      </c>
      <c r="I23" s="424" t="e">
        <f>#REF!+SQRT((J23-16)^2-K23^2)/2</f>
        <v>#REF!</v>
      </c>
      <c r="J23" s="425">
        <v>110</v>
      </c>
      <c r="K23" s="425">
        <f t="shared" si="1"/>
        <v>55</v>
      </c>
      <c r="L23" s="426" t="e">
        <f>(1000*(2*(I23+2*#REF!)-2*#REF!+2*(PI()-4)*#REF!)-((1000/(J23+K23))*PI()*J23^2/2))/1000^2</f>
        <v>#REF!</v>
      </c>
    </row>
    <row r="24" spans="1:12" ht="16.5" hidden="1" thickBot="1">
      <c r="A24" s="393" t="s">
        <v>5632</v>
      </c>
      <c r="B24" s="412" t="e">
        <f>7850/1000^2*(2*#REF!*#REF!+(C24-2*#REF!)*#REF!+(4-PI())*#REF!^2-PI()*D24^2*#REF!/(4*(E24+D24)))</f>
        <v>#REF!</v>
      </c>
      <c r="C24" s="413" t="e">
        <f>#REF!+SQRT((D24-16)^2-E24^2)/2</f>
        <v>#REF!</v>
      </c>
      <c r="D24" s="414">
        <v>155</v>
      </c>
      <c r="E24" s="414">
        <v>50</v>
      </c>
      <c r="F24" s="415" t="e">
        <f>(1000*(2*(C24+2*#REF!)-2*#REF!+2*(PI()-4)*#REF!)-((1000/(D24+E24))*PI()*D24^2/2))/1000^2</f>
        <v>#REF!</v>
      </c>
      <c r="G24" s="416"/>
      <c r="H24" s="417" t="e">
        <f>7850/1000^2*(2*#REF!*#REF!+(I24-2*#REF!)*#REF!+(4-PI())*#REF!^2-PI()*J24^2*#REF!/(4*(K24+J24)))</f>
        <v>#REF!</v>
      </c>
      <c r="I24" s="413" t="e">
        <f>#REF!+SQRT((J24-16)^2-K24^2)/2</f>
        <v>#REF!</v>
      </c>
      <c r="J24" s="414">
        <v>120</v>
      </c>
      <c r="K24" s="414">
        <f t="shared" si="1"/>
        <v>60</v>
      </c>
      <c r="L24" s="415" t="e">
        <f>(1000*(2*(I24+2*#REF!)-2*#REF!+2*(PI()-4)*#REF!)-((1000/(J24+K24))*PI()*J24^2/2))/1000^2</f>
        <v>#REF!</v>
      </c>
    </row>
    <row r="25" spans="1:12" ht="16.5" hidden="1" thickBot="1">
      <c r="A25" s="400" t="s">
        <v>5633</v>
      </c>
      <c r="B25" s="418" t="e">
        <f>7850/1000^2*(2*#REF!*#REF!+(C25-2*#REF!)*#REF!+(4-PI())*#REF!^2-PI()*D25^2*#REF!/(4*(E25+D25)))</f>
        <v>#REF!</v>
      </c>
      <c r="C25" s="419" t="e">
        <f>#REF!+SQRT((D25-16)^2-E25^2)/2</f>
        <v>#REF!</v>
      </c>
      <c r="D25" s="420">
        <v>155</v>
      </c>
      <c r="E25" s="420">
        <v>50</v>
      </c>
      <c r="F25" s="421" t="e">
        <f>(1000*(2*(C25+2*#REF!)-2*#REF!+2*(PI()-4)*#REF!)-((1000/(D25+E25))*PI()*D25^2/2))/1000^2</f>
        <v>#REF!</v>
      </c>
      <c r="G25" s="416"/>
      <c r="H25" s="422" t="e">
        <f>7850/1000^2*(2*#REF!*#REF!+(I25-2*#REF!)*#REF!+(4-PI())*#REF!^2-PI()*J25^2*#REF!/(4*(K25+J25)))</f>
        <v>#REF!</v>
      </c>
      <c r="I25" s="419" t="e">
        <f>#REF!+SQRT((J25-16)^2-K25^2)/2</f>
        <v>#REF!</v>
      </c>
      <c r="J25" s="420">
        <v>120</v>
      </c>
      <c r="K25" s="420">
        <f t="shared" si="1"/>
        <v>60</v>
      </c>
      <c r="L25" s="421" t="e">
        <f>(1000*(2*(I25+2*#REF!)-2*#REF!+2*(PI()-4)*#REF!)-((1000/(J25+K25))*PI()*J25^2/2))/1000^2</f>
        <v>#REF!</v>
      </c>
    </row>
    <row r="26" spans="1:12" ht="16.5" hidden="1" thickBot="1">
      <c r="A26" s="400" t="s">
        <v>5640</v>
      </c>
      <c r="B26" s="418" t="e">
        <f>7850/1000^2*(2*#REF!*#REF!+(C26-2*#REF!)*#REF!+(4-PI())*#REF!^2-PI()*D26^2*#REF!/(4*(E26+D26)))</f>
        <v>#REF!</v>
      </c>
      <c r="C26" s="419" t="e">
        <f>#REF!+SQRT((D26-16)^2-E26^2)/2</f>
        <v>#REF!</v>
      </c>
      <c r="D26" s="420">
        <v>155</v>
      </c>
      <c r="E26" s="420">
        <v>50</v>
      </c>
      <c r="F26" s="421" t="e">
        <f>(1000*(2*(C26+2*#REF!)-2*#REF!+2*(PI()-4)*#REF!)-((1000/(D26+E26))*PI()*D26^2/2))/1000^2</f>
        <v>#REF!</v>
      </c>
      <c r="G26" s="416"/>
      <c r="H26" s="422" t="e">
        <f>7850/1000^2*(2*#REF!*#REF!+(I26-2*#REF!)*#REF!+(4-PI())*#REF!^2-PI()*J26^2*#REF!/(4*(K26+J26)))</f>
        <v>#REF!</v>
      </c>
      <c r="I26" s="419" t="e">
        <f>#REF!+SQRT((J26-16)^2-K26^2)/2</f>
        <v>#REF!</v>
      </c>
      <c r="J26" s="420">
        <v>120</v>
      </c>
      <c r="K26" s="420">
        <f t="shared" si="1"/>
        <v>60</v>
      </c>
      <c r="L26" s="421" t="e">
        <f>(1000*(2*(I26+2*#REF!)-2*#REF!+2*(PI()-4)*#REF!)-((1000/(J26+K26))*PI()*J26^2/2))/1000^2</f>
        <v>#REF!</v>
      </c>
    </row>
    <row r="27" spans="1:12" ht="16.5" hidden="1" thickBot="1">
      <c r="A27" s="406" t="s">
        <v>5641</v>
      </c>
      <c r="B27" s="423" t="e">
        <f>7850/1000^2*(2*#REF!*#REF!+(C27-2*#REF!)*#REF!+(4-PI())*#REF!^2-PI()*D27^2*#REF!/(4*(E27+D27)))</f>
        <v>#REF!</v>
      </c>
      <c r="C27" s="424" t="e">
        <f>#REF!+SQRT((D27-16)^2-E27^2)/2</f>
        <v>#REF!</v>
      </c>
      <c r="D27" s="425">
        <v>155</v>
      </c>
      <c r="E27" s="425">
        <v>50</v>
      </c>
      <c r="F27" s="426" t="e">
        <f>(1000*(2*(C27+2*#REF!)-2*#REF!+2*(PI()-4)*#REF!)-((1000/(D27+E27))*PI()*D27^2/2))/1000^2</f>
        <v>#REF!</v>
      </c>
      <c r="G27" s="416"/>
      <c r="H27" s="427" t="e">
        <f>7850/1000^2*(2*#REF!*#REF!+(I27-2*#REF!)*#REF!+(4-PI())*#REF!^2-PI()*J27^2*#REF!/(4*(K27+J27)))</f>
        <v>#REF!</v>
      </c>
      <c r="I27" s="424" t="e">
        <f>#REF!+SQRT((J27-16)^2-K27^2)/2</f>
        <v>#REF!</v>
      </c>
      <c r="J27" s="425">
        <v>120</v>
      </c>
      <c r="K27" s="425">
        <f t="shared" si="1"/>
        <v>60</v>
      </c>
      <c r="L27" s="426" t="e">
        <f>(1000*(2*(I27+2*#REF!)-2*#REF!+2*(PI()-4)*#REF!)-((1000/(J27+K27))*PI()*J27^2/2))/1000^2</f>
        <v>#REF!</v>
      </c>
    </row>
    <row r="28" spans="1:12" ht="21" thickBot="1">
      <c r="A28" s="500" t="s">
        <v>5648</v>
      </c>
      <c r="B28" s="501"/>
      <c r="C28" s="501"/>
      <c r="D28" s="501"/>
      <c r="E28" s="501"/>
      <c r="F28" s="501"/>
      <c r="G28" s="502"/>
      <c r="H28" s="501"/>
      <c r="I28" s="501"/>
      <c r="J28" s="501"/>
      <c r="K28" s="501"/>
      <c r="L28" s="501"/>
    </row>
    <row r="29" spans="1:12">
      <c r="A29" s="538" t="s">
        <v>398</v>
      </c>
      <c r="B29" s="504" t="s">
        <v>7129</v>
      </c>
      <c r="C29" s="504" t="s">
        <v>2074</v>
      </c>
      <c r="D29" s="505">
        <v>210</v>
      </c>
      <c r="E29" s="504" t="s">
        <v>2916</v>
      </c>
      <c r="F29" s="506" t="s">
        <v>2917</v>
      </c>
      <c r="G29" s="507"/>
      <c r="H29" s="504" t="s">
        <v>420</v>
      </c>
      <c r="I29" s="508" t="s">
        <v>785</v>
      </c>
      <c r="J29" s="505">
        <v>205</v>
      </c>
      <c r="K29" s="504">
        <v>105</v>
      </c>
      <c r="L29" s="509" t="s">
        <v>2917</v>
      </c>
    </row>
    <row r="30" spans="1:12">
      <c r="A30" s="539" t="s">
        <v>5925</v>
      </c>
      <c r="B30" s="510" t="s">
        <v>7080</v>
      </c>
      <c r="C30" s="510" t="s">
        <v>2918</v>
      </c>
      <c r="D30" s="511">
        <v>210</v>
      </c>
      <c r="E30" s="510" t="s">
        <v>2916</v>
      </c>
      <c r="F30" s="512" t="s">
        <v>2917</v>
      </c>
      <c r="G30" s="507"/>
      <c r="H30" s="510" t="s">
        <v>2140</v>
      </c>
      <c r="I30" s="510" t="s">
        <v>421</v>
      </c>
      <c r="J30" s="511">
        <v>210</v>
      </c>
      <c r="K30" s="510">
        <v>110</v>
      </c>
      <c r="L30" s="513" t="s">
        <v>2917</v>
      </c>
    </row>
    <row r="31" spans="1:12">
      <c r="A31" s="539" t="s">
        <v>399</v>
      </c>
      <c r="B31" s="510" t="s">
        <v>2055</v>
      </c>
      <c r="C31" s="510" t="s">
        <v>8037</v>
      </c>
      <c r="D31" s="511">
        <v>210</v>
      </c>
      <c r="E31" s="510" t="s">
        <v>2916</v>
      </c>
      <c r="F31" s="512" t="s">
        <v>2917</v>
      </c>
      <c r="G31" s="507"/>
      <c r="H31" s="510" t="s">
        <v>8977</v>
      </c>
      <c r="I31" s="510" t="s">
        <v>8324</v>
      </c>
      <c r="J31" s="511">
        <v>210</v>
      </c>
      <c r="K31" s="510">
        <v>105</v>
      </c>
      <c r="L31" s="513" t="s">
        <v>2917</v>
      </c>
    </row>
    <row r="32" spans="1:12">
      <c r="A32" s="539" t="s">
        <v>400</v>
      </c>
      <c r="B32" s="510" t="s">
        <v>7079</v>
      </c>
      <c r="C32" s="510" t="s">
        <v>2919</v>
      </c>
      <c r="D32" s="511">
        <v>230</v>
      </c>
      <c r="E32" s="510" t="s">
        <v>2920</v>
      </c>
      <c r="F32" s="512" t="s">
        <v>2921</v>
      </c>
      <c r="G32" s="507"/>
      <c r="H32" s="510" t="s">
        <v>6551</v>
      </c>
      <c r="I32" s="510" t="s">
        <v>422</v>
      </c>
      <c r="J32" s="511">
        <v>230</v>
      </c>
      <c r="K32" s="510">
        <v>120</v>
      </c>
      <c r="L32" s="513" t="s">
        <v>2921</v>
      </c>
    </row>
    <row r="33" spans="1:12">
      <c r="A33" s="539" t="s">
        <v>5926</v>
      </c>
      <c r="B33" s="510" t="s">
        <v>8741</v>
      </c>
      <c r="C33" s="510" t="s">
        <v>2922</v>
      </c>
      <c r="D33" s="511">
        <v>230</v>
      </c>
      <c r="E33" s="510" t="s">
        <v>2920</v>
      </c>
      <c r="F33" s="512" t="s">
        <v>2921</v>
      </c>
      <c r="G33" s="507"/>
      <c r="H33" s="510" t="s">
        <v>7084</v>
      </c>
      <c r="I33" s="510" t="s">
        <v>3887</v>
      </c>
      <c r="J33" s="511">
        <v>230</v>
      </c>
      <c r="K33" s="510">
        <v>120</v>
      </c>
      <c r="L33" s="513" t="s">
        <v>2921</v>
      </c>
    </row>
    <row r="34" spans="1:12">
      <c r="A34" s="539" t="s">
        <v>401</v>
      </c>
      <c r="B34" s="510" t="s">
        <v>2382</v>
      </c>
      <c r="C34" s="510" t="s">
        <v>2923</v>
      </c>
      <c r="D34" s="511">
        <v>230</v>
      </c>
      <c r="E34" s="510" t="s">
        <v>2920</v>
      </c>
      <c r="F34" s="512" t="s">
        <v>2921</v>
      </c>
      <c r="G34" s="507"/>
      <c r="H34" s="510" t="s">
        <v>423</v>
      </c>
      <c r="I34" s="510" t="s">
        <v>424</v>
      </c>
      <c r="J34" s="511">
        <v>230</v>
      </c>
      <c r="K34" s="510">
        <v>115</v>
      </c>
      <c r="L34" s="513" t="s">
        <v>2921</v>
      </c>
    </row>
    <row r="35" spans="1:12">
      <c r="A35" s="539" t="s">
        <v>402</v>
      </c>
      <c r="B35" s="510" t="s">
        <v>8741</v>
      </c>
      <c r="C35" s="510" t="s">
        <v>2924</v>
      </c>
      <c r="D35" s="511">
        <v>250</v>
      </c>
      <c r="E35" s="510" t="s">
        <v>2925</v>
      </c>
      <c r="F35" s="512" t="s">
        <v>2921</v>
      </c>
      <c r="G35" s="507"/>
      <c r="H35" s="510" t="s">
        <v>7084</v>
      </c>
      <c r="I35" s="510" t="s">
        <v>425</v>
      </c>
      <c r="J35" s="511">
        <v>250</v>
      </c>
      <c r="K35" s="510">
        <v>130</v>
      </c>
      <c r="L35" s="513" t="s">
        <v>2930</v>
      </c>
    </row>
    <row r="36" spans="1:12">
      <c r="A36" s="539" t="s">
        <v>5927</v>
      </c>
      <c r="B36" s="510" t="s">
        <v>4457</v>
      </c>
      <c r="C36" s="510" t="s">
        <v>2926</v>
      </c>
      <c r="D36" s="511">
        <v>250</v>
      </c>
      <c r="E36" s="510" t="s">
        <v>2925</v>
      </c>
      <c r="F36" s="512" t="s">
        <v>2921</v>
      </c>
      <c r="G36" s="507"/>
      <c r="H36" s="510" t="s">
        <v>6155</v>
      </c>
      <c r="I36" s="510" t="s">
        <v>645</v>
      </c>
      <c r="J36" s="511">
        <v>250</v>
      </c>
      <c r="K36" s="510">
        <v>130</v>
      </c>
      <c r="L36" s="513" t="s">
        <v>2930</v>
      </c>
    </row>
    <row r="37" spans="1:12">
      <c r="A37" s="539" t="s">
        <v>403</v>
      </c>
      <c r="B37" s="510" t="s">
        <v>2927</v>
      </c>
      <c r="C37" s="510" t="s">
        <v>2928</v>
      </c>
      <c r="D37" s="511">
        <v>250</v>
      </c>
      <c r="E37" s="510" t="s">
        <v>2925</v>
      </c>
      <c r="F37" s="512" t="s">
        <v>2921</v>
      </c>
      <c r="G37" s="507"/>
      <c r="H37" s="510" t="s">
        <v>646</v>
      </c>
      <c r="I37" s="510" t="s">
        <v>647</v>
      </c>
      <c r="J37" s="511">
        <v>250</v>
      </c>
      <c r="K37" s="510">
        <v>125</v>
      </c>
      <c r="L37" s="513" t="s">
        <v>2930</v>
      </c>
    </row>
    <row r="38" spans="1:12">
      <c r="A38" s="539" t="s">
        <v>404</v>
      </c>
      <c r="B38" s="510" t="s">
        <v>6025</v>
      </c>
      <c r="C38" s="510" t="s">
        <v>2929</v>
      </c>
      <c r="D38" s="511">
        <v>280</v>
      </c>
      <c r="E38" s="510">
        <v>70</v>
      </c>
      <c r="F38" s="512" t="s">
        <v>2930</v>
      </c>
      <c r="G38" s="507"/>
      <c r="H38" s="510" t="s">
        <v>6155</v>
      </c>
      <c r="I38" s="510" t="s">
        <v>648</v>
      </c>
      <c r="J38" s="511">
        <v>280</v>
      </c>
      <c r="K38" s="510">
        <v>140</v>
      </c>
      <c r="L38" s="513" t="s">
        <v>649</v>
      </c>
    </row>
    <row r="39" spans="1:12">
      <c r="A39" s="539" t="s">
        <v>5928</v>
      </c>
      <c r="B39" s="510" t="s">
        <v>3027</v>
      </c>
      <c r="C39" s="510" t="s">
        <v>2931</v>
      </c>
      <c r="D39" s="511">
        <v>280</v>
      </c>
      <c r="E39" s="510">
        <v>70</v>
      </c>
      <c r="F39" s="512" t="s">
        <v>2930</v>
      </c>
      <c r="G39" s="507"/>
      <c r="H39" s="510" t="s">
        <v>8763</v>
      </c>
      <c r="I39" s="510" t="s">
        <v>650</v>
      </c>
      <c r="J39" s="511">
        <v>285</v>
      </c>
      <c r="K39" s="510">
        <v>145</v>
      </c>
      <c r="L39" s="513" t="s">
        <v>649</v>
      </c>
    </row>
    <row r="40" spans="1:12">
      <c r="A40" s="539" t="s">
        <v>6264</v>
      </c>
      <c r="B40" s="510" t="s">
        <v>2932</v>
      </c>
      <c r="C40" s="510" t="s">
        <v>2933</v>
      </c>
      <c r="D40" s="511">
        <v>280</v>
      </c>
      <c r="E40" s="510">
        <v>70</v>
      </c>
      <c r="F40" s="512">
        <v>1</v>
      </c>
      <c r="G40" s="507"/>
      <c r="H40" s="510" t="s">
        <v>939</v>
      </c>
      <c r="I40" s="510" t="s">
        <v>940</v>
      </c>
      <c r="J40" s="511">
        <v>280</v>
      </c>
      <c r="K40" s="510">
        <v>140</v>
      </c>
      <c r="L40" s="513" t="s">
        <v>649</v>
      </c>
    </row>
    <row r="41" spans="1:12">
      <c r="A41" s="539" t="s">
        <v>6265</v>
      </c>
      <c r="B41" s="510">
        <v>34</v>
      </c>
      <c r="C41" s="510" t="s">
        <v>2934</v>
      </c>
      <c r="D41" s="511">
        <v>315</v>
      </c>
      <c r="E41" s="510" t="s">
        <v>2935</v>
      </c>
      <c r="F41" s="512">
        <v>1</v>
      </c>
      <c r="G41" s="507"/>
      <c r="H41" s="510" t="s">
        <v>941</v>
      </c>
      <c r="I41" s="510" t="s">
        <v>942</v>
      </c>
      <c r="J41" s="511">
        <v>310</v>
      </c>
      <c r="K41" s="510">
        <v>160</v>
      </c>
      <c r="L41" s="513" t="s">
        <v>2936</v>
      </c>
    </row>
    <row r="42" spans="1:12">
      <c r="A42" s="539" t="s">
        <v>5929</v>
      </c>
      <c r="B42" s="510" t="s">
        <v>4734</v>
      </c>
      <c r="C42" s="510" t="s">
        <v>7810</v>
      </c>
      <c r="D42" s="511">
        <v>315</v>
      </c>
      <c r="E42" s="510" t="s">
        <v>2935</v>
      </c>
      <c r="F42" s="512" t="s">
        <v>2936</v>
      </c>
      <c r="G42" s="507"/>
      <c r="H42" s="510" t="s">
        <v>4654</v>
      </c>
      <c r="I42" s="510" t="s">
        <v>943</v>
      </c>
      <c r="J42" s="511">
        <v>315</v>
      </c>
      <c r="K42" s="510">
        <v>155</v>
      </c>
      <c r="L42" s="513" t="s">
        <v>2936</v>
      </c>
    </row>
    <row r="43" spans="1:12">
      <c r="A43" s="539" t="s">
        <v>6266</v>
      </c>
      <c r="B43" s="510" t="s">
        <v>4740</v>
      </c>
      <c r="C43" s="510" t="s">
        <v>2937</v>
      </c>
      <c r="D43" s="511">
        <v>315</v>
      </c>
      <c r="E43" s="510" t="s">
        <v>2935</v>
      </c>
      <c r="F43" s="512" t="s">
        <v>2936</v>
      </c>
      <c r="G43" s="507"/>
      <c r="H43" s="510" t="s">
        <v>2945</v>
      </c>
      <c r="I43" s="510" t="s">
        <v>944</v>
      </c>
      <c r="J43" s="511">
        <v>315</v>
      </c>
      <c r="K43" s="510" t="s">
        <v>1228</v>
      </c>
      <c r="L43" s="513" t="s">
        <v>2936</v>
      </c>
    </row>
    <row r="44" spans="1:12">
      <c r="A44" s="539" t="s">
        <v>6267</v>
      </c>
      <c r="B44" s="510">
        <v>40</v>
      </c>
      <c r="C44" s="510" t="s">
        <v>2938</v>
      </c>
      <c r="D44" s="511">
        <v>350</v>
      </c>
      <c r="E44" s="510" t="s">
        <v>2939</v>
      </c>
      <c r="F44" s="512" t="s">
        <v>2936</v>
      </c>
      <c r="G44" s="507"/>
      <c r="H44" s="514" t="s">
        <v>3113</v>
      </c>
      <c r="I44" s="510" t="s">
        <v>945</v>
      </c>
      <c r="J44" s="511">
        <v>345</v>
      </c>
      <c r="K44" s="510">
        <v>175</v>
      </c>
      <c r="L44" s="513" t="s">
        <v>2944</v>
      </c>
    </row>
    <row r="45" spans="1:12">
      <c r="A45" s="539" t="s">
        <v>5930</v>
      </c>
      <c r="B45" s="510" t="s">
        <v>2940</v>
      </c>
      <c r="C45" s="510" t="s">
        <v>2941</v>
      </c>
      <c r="D45" s="511">
        <v>350</v>
      </c>
      <c r="E45" s="510" t="s">
        <v>2939</v>
      </c>
      <c r="F45" s="512" t="s">
        <v>2936</v>
      </c>
      <c r="G45" s="507"/>
      <c r="H45" s="510" t="s">
        <v>946</v>
      </c>
      <c r="I45" s="510" t="s">
        <v>947</v>
      </c>
      <c r="J45" s="511">
        <v>345</v>
      </c>
      <c r="K45" s="510">
        <v>175</v>
      </c>
      <c r="L45" s="513" t="s">
        <v>2944</v>
      </c>
    </row>
    <row r="46" spans="1:12">
      <c r="A46" s="539" t="s">
        <v>3179</v>
      </c>
      <c r="B46" s="510" t="s">
        <v>2942</v>
      </c>
      <c r="C46" s="510" t="s">
        <v>2943</v>
      </c>
      <c r="D46" s="511">
        <v>350</v>
      </c>
      <c r="E46" s="510" t="s">
        <v>2939</v>
      </c>
      <c r="F46" s="512" t="s">
        <v>2944</v>
      </c>
      <c r="G46" s="507"/>
      <c r="H46" s="510" t="s">
        <v>8820</v>
      </c>
      <c r="I46" s="510" t="s">
        <v>3925</v>
      </c>
      <c r="J46" s="511">
        <v>350</v>
      </c>
      <c r="K46" s="510">
        <v>175</v>
      </c>
      <c r="L46" s="513" t="s">
        <v>2944</v>
      </c>
    </row>
    <row r="47" spans="1:12">
      <c r="A47" s="539" t="s">
        <v>3512</v>
      </c>
      <c r="B47" s="510" t="s">
        <v>2945</v>
      </c>
      <c r="C47" s="510" t="s">
        <v>2946</v>
      </c>
      <c r="D47" s="511">
        <v>380</v>
      </c>
      <c r="E47" s="510">
        <v>95</v>
      </c>
      <c r="F47" s="512" t="s">
        <v>2944</v>
      </c>
      <c r="G47" s="507"/>
      <c r="H47" s="510" t="s">
        <v>3926</v>
      </c>
      <c r="I47" s="510" t="s">
        <v>3927</v>
      </c>
      <c r="J47" s="511">
        <v>375</v>
      </c>
      <c r="K47" s="510">
        <v>185</v>
      </c>
      <c r="L47" s="513" t="s">
        <v>2951</v>
      </c>
    </row>
    <row r="48" spans="1:12">
      <c r="A48" s="539" t="s">
        <v>5931</v>
      </c>
      <c r="B48" s="510" t="s">
        <v>2942</v>
      </c>
      <c r="C48" s="510" t="s">
        <v>2947</v>
      </c>
      <c r="D48" s="511">
        <v>380</v>
      </c>
      <c r="E48" s="510">
        <v>95</v>
      </c>
      <c r="F48" s="512" t="s">
        <v>2944</v>
      </c>
      <c r="G48" s="507"/>
      <c r="H48" s="510" t="s">
        <v>8820</v>
      </c>
      <c r="I48" s="510" t="s">
        <v>8020</v>
      </c>
      <c r="J48" s="511">
        <v>380</v>
      </c>
      <c r="K48" s="510">
        <v>190</v>
      </c>
      <c r="L48" s="513" t="s">
        <v>2951</v>
      </c>
    </row>
    <row r="49" spans="1:12">
      <c r="A49" s="539" t="s">
        <v>3513</v>
      </c>
      <c r="B49" s="510" t="s">
        <v>2948</v>
      </c>
      <c r="C49" s="510" t="s">
        <v>2949</v>
      </c>
      <c r="D49" s="511">
        <v>380</v>
      </c>
      <c r="E49" s="510">
        <v>95</v>
      </c>
      <c r="F49" s="512" t="s">
        <v>2944</v>
      </c>
      <c r="G49" s="507"/>
      <c r="H49" s="510" t="s">
        <v>3928</v>
      </c>
      <c r="I49" s="510" t="s">
        <v>3929</v>
      </c>
      <c r="J49" s="511">
        <v>380</v>
      </c>
      <c r="K49" s="510">
        <v>190</v>
      </c>
      <c r="L49" s="513" t="s">
        <v>2951</v>
      </c>
    </row>
    <row r="50" spans="1:12">
      <c r="A50" s="539" t="s">
        <v>3514</v>
      </c>
      <c r="B50" s="510" t="s">
        <v>8954</v>
      </c>
      <c r="C50" s="510" t="s">
        <v>2950</v>
      </c>
      <c r="D50" s="511">
        <v>420</v>
      </c>
      <c r="E50" s="510">
        <v>105</v>
      </c>
      <c r="F50" s="512" t="s">
        <v>2951</v>
      </c>
      <c r="G50" s="507"/>
      <c r="H50" s="510" t="s">
        <v>2904</v>
      </c>
      <c r="I50" s="510" t="s">
        <v>2905</v>
      </c>
      <c r="J50" s="511">
        <v>415</v>
      </c>
      <c r="K50" s="510">
        <v>205</v>
      </c>
      <c r="L50" s="513" t="s">
        <v>1210</v>
      </c>
    </row>
    <row r="51" spans="1:12">
      <c r="A51" s="539" t="s">
        <v>5932</v>
      </c>
      <c r="B51" s="510" t="s">
        <v>1204</v>
      </c>
      <c r="C51" s="510" t="s">
        <v>1205</v>
      </c>
      <c r="D51" s="511">
        <v>420</v>
      </c>
      <c r="E51" s="510">
        <v>105</v>
      </c>
      <c r="F51" s="512" t="s">
        <v>2951</v>
      </c>
      <c r="G51" s="507"/>
      <c r="H51" s="510" t="s">
        <v>6412</v>
      </c>
      <c r="I51" s="510" t="s">
        <v>2906</v>
      </c>
      <c r="J51" s="511">
        <v>420</v>
      </c>
      <c r="K51" s="510">
        <v>210</v>
      </c>
      <c r="L51" s="513" t="s">
        <v>1210</v>
      </c>
    </row>
    <row r="52" spans="1:12">
      <c r="A52" s="539" t="s">
        <v>3515</v>
      </c>
      <c r="B52" s="510" t="s">
        <v>1206</v>
      </c>
      <c r="C52" s="510" t="s">
        <v>1207</v>
      </c>
      <c r="D52" s="511">
        <v>420</v>
      </c>
      <c r="E52" s="510">
        <v>105</v>
      </c>
      <c r="F52" s="512" t="s">
        <v>2951</v>
      </c>
      <c r="G52" s="507"/>
      <c r="H52" s="510" t="s">
        <v>2907</v>
      </c>
      <c r="I52" s="510" t="s">
        <v>2908</v>
      </c>
      <c r="J52" s="511">
        <v>420</v>
      </c>
      <c r="K52" s="510">
        <v>210</v>
      </c>
      <c r="L52" s="513" t="s">
        <v>1210</v>
      </c>
    </row>
    <row r="53" spans="1:12">
      <c r="A53" s="539" t="s">
        <v>3516</v>
      </c>
      <c r="B53" s="510" t="s">
        <v>4409</v>
      </c>
      <c r="C53" s="510" t="s">
        <v>1208</v>
      </c>
      <c r="D53" s="511">
        <v>475</v>
      </c>
      <c r="E53" s="510" t="s">
        <v>1209</v>
      </c>
      <c r="F53" s="512" t="s">
        <v>1210</v>
      </c>
      <c r="G53" s="507"/>
      <c r="H53" s="510" t="s">
        <v>9324</v>
      </c>
      <c r="I53" s="510" t="s">
        <v>2909</v>
      </c>
      <c r="J53" s="511">
        <v>470</v>
      </c>
      <c r="K53" s="510">
        <v>240</v>
      </c>
      <c r="L53" s="513" t="s">
        <v>1212</v>
      </c>
    </row>
    <row r="54" spans="1:12">
      <c r="A54" s="539" t="s">
        <v>5933</v>
      </c>
      <c r="B54" s="510" t="s">
        <v>2694</v>
      </c>
      <c r="C54" s="510" t="s">
        <v>1211</v>
      </c>
      <c r="D54" s="511">
        <v>475</v>
      </c>
      <c r="E54" s="510" t="s">
        <v>1209</v>
      </c>
      <c r="F54" s="512" t="s">
        <v>1212</v>
      </c>
      <c r="G54" s="507"/>
      <c r="H54" s="510" t="s">
        <v>2910</v>
      </c>
      <c r="I54" s="510" t="s">
        <v>2911</v>
      </c>
      <c r="J54" s="511">
        <v>475</v>
      </c>
      <c r="K54" s="510">
        <v>235</v>
      </c>
      <c r="L54" s="513" t="s">
        <v>1212</v>
      </c>
    </row>
    <row r="55" spans="1:12">
      <c r="A55" s="539" t="s">
        <v>3517</v>
      </c>
      <c r="B55" s="510" t="s">
        <v>1213</v>
      </c>
      <c r="C55" s="510" t="s">
        <v>1214</v>
      </c>
      <c r="D55" s="511">
        <v>475</v>
      </c>
      <c r="E55" s="510" t="s">
        <v>1209</v>
      </c>
      <c r="F55" s="512" t="s">
        <v>1212</v>
      </c>
      <c r="G55" s="507"/>
      <c r="H55" s="510" t="s">
        <v>2912</v>
      </c>
      <c r="I55" s="510" t="s">
        <v>2913</v>
      </c>
      <c r="J55" s="511">
        <v>475</v>
      </c>
      <c r="K55" s="510" t="s">
        <v>3505</v>
      </c>
      <c r="L55" s="513" t="s">
        <v>1212</v>
      </c>
    </row>
    <row r="56" spans="1:12">
      <c r="A56" s="539" t="s">
        <v>3518</v>
      </c>
      <c r="B56" s="510" t="s">
        <v>1215</v>
      </c>
      <c r="C56" s="510" t="s">
        <v>1216</v>
      </c>
      <c r="D56" s="511">
        <v>525</v>
      </c>
      <c r="E56" s="510" t="s">
        <v>1217</v>
      </c>
      <c r="F56" s="512" t="s">
        <v>1218</v>
      </c>
      <c r="G56" s="507"/>
      <c r="H56" s="510" t="s">
        <v>6529</v>
      </c>
      <c r="I56" s="510" t="s">
        <v>2914</v>
      </c>
      <c r="J56" s="511">
        <v>520</v>
      </c>
      <c r="K56" s="510">
        <v>260</v>
      </c>
      <c r="L56" s="513" t="s">
        <v>1218</v>
      </c>
    </row>
    <row r="57" spans="1:12">
      <c r="A57" s="539" t="s">
        <v>5934</v>
      </c>
      <c r="B57" s="510">
        <v>84</v>
      </c>
      <c r="C57" s="510" t="s">
        <v>1219</v>
      </c>
      <c r="D57" s="511">
        <v>525</v>
      </c>
      <c r="E57" s="510" t="s">
        <v>1217</v>
      </c>
      <c r="F57" s="512" t="s">
        <v>1218</v>
      </c>
      <c r="G57" s="507"/>
      <c r="H57" s="510" t="s">
        <v>2915</v>
      </c>
      <c r="I57" s="510" t="s">
        <v>3242</v>
      </c>
      <c r="J57" s="511">
        <v>525</v>
      </c>
      <c r="K57" s="510">
        <v>265</v>
      </c>
      <c r="L57" s="513" t="s">
        <v>1218</v>
      </c>
    </row>
    <row r="58" spans="1:12">
      <c r="A58" s="539" t="s">
        <v>3519</v>
      </c>
      <c r="B58" s="510" t="s">
        <v>1220</v>
      </c>
      <c r="C58" s="510" t="s">
        <v>1221</v>
      </c>
      <c r="D58" s="511">
        <v>525</v>
      </c>
      <c r="E58" s="510" t="s">
        <v>1217</v>
      </c>
      <c r="F58" s="512" t="s">
        <v>1218</v>
      </c>
      <c r="G58" s="507"/>
      <c r="H58" s="510" t="s">
        <v>3243</v>
      </c>
      <c r="I58" s="510" t="s">
        <v>3244</v>
      </c>
      <c r="J58" s="511">
        <v>525</v>
      </c>
      <c r="K58" s="510" t="s">
        <v>3894</v>
      </c>
      <c r="L58" s="513" t="s">
        <v>1218</v>
      </c>
    </row>
    <row r="59" spans="1:12">
      <c r="A59" s="539" t="s">
        <v>973</v>
      </c>
      <c r="B59" s="510" t="s">
        <v>4105</v>
      </c>
      <c r="C59" s="510" t="s">
        <v>1222</v>
      </c>
      <c r="D59" s="511">
        <v>580</v>
      </c>
      <c r="E59" s="510">
        <v>145</v>
      </c>
      <c r="F59" s="512" t="s">
        <v>1223</v>
      </c>
      <c r="G59" s="507"/>
      <c r="H59" s="510" t="s">
        <v>3245</v>
      </c>
      <c r="I59" s="510" t="s">
        <v>3246</v>
      </c>
      <c r="J59" s="511">
        <v>575</v>
      </c>
      <c r="K59" s="510">
        <v>285</v>
      </c>
      <c r="L59" s="513" t="s">
        <v>1229</v>
      </c>
    </row>
    <row r="60" spans="1:12">
      <c r="A60" s="539" t="s">
        <v>5988</v>
      </c>
      <c r="B60" s="510" t="s">
        <v>1224</v>
      </c>
      <c r="C60" s="510" t="s">
        <v>1225</v>
      </c>
      <c r="D60" s="511">
        <v>580</v>
      </c>
      <c r="E60" s="510">
        <v>145</v>
      </c>
      <c r="F60" s="512" t="s">
        <v>1223</v>
      </c>
      <c r="G60" s="507"/>
      <c r="H60" s="510" t="s">
        <v>7346</v>
      </c>
      <c r="I60" s="510" t="s">
        <v>6913</v>
      </c>
      <c r="J60" s="511">
        <v>580</v>
      </c>
      <c r="K60" s="510">
        <v>290</v>
      </c>
      <c r="L60" s="513" t="s">
        <v>1229</v>
      </c>
    </row>
    <row r="61" spans="1:12">
      <c r="A61" s="539" t="s">
        <v>974</v>
      </c>
      <c r="B61" s="510" t="s">
        <v>2716</v>
      </c>
      <c r="C61" s="510" t="s">
        <v>1226</v>
      </c>
      <c r="D61" s="511">
        <v>580</v>
      </c>
      <c r="E61" s="510">
        <v>145</v>
      </c>
      <c r="F61" s="512" t="s">
        <v>1223</v>
      </c>
      <c r="G61" s="507"/>
      <c r="H61" s="510" t="s">
        <v>4016</v>
      </c>
      <c r="I61" s="510" t="s">
        <v>3247</v>
      </c>
      <c r="J61" s="511">
        <v>580</v>
      </c>
      <c r="K61" s="510">
        <v>290</v>
      </c>
      <c r="L61" s="513" t="s">
        <v>1229</v>
      </c>
    </row>
    <row r="62" spans="1:12">
      <c r="A62" s="539" t="s">
        <v>975</v>
      </c>
      <c r="B62" s="510" t="s">
        <v>2220</v>
      </c>
      <c r="C62" s="510" t="s">
        <v>1227</v>
      </c>
      <c r="D62" s="511">
        <v>630</v>
      </c>
      <c r="E62" s="510" t="s">
        <v>1228</v>
      </c>
      <c r="F62" s="512" t="s">
        <v>1229</v>
      </c>
      <c r="G62" s="507"/>
      <c r="H62" s="510" t="s">
        <v>3248</v>
      </c>
      <c r="I62" s="510" t="s">
        <v>3249</v>
      </c>
      <c r="J62" s="511">
        <v>625</v>
      </c>
      <c r="K62" s="510">
        <v>315</v>
      </c>
      <c r="L62" s="513" t="s">
        <v>750</v>
      </c>
    </row>
    <row r="63" spans="1:12">
      <c r="A63" s="539" t="s">
        <v>5935</v>
      </c>
      <c r="B63" s="510" t="s">
        <v>1230</v>
      </c>
      <c r="C63" s="510" t="s">
        <v>1231</v>
      </c>
      <c r="D63" s="511">
        <v>630</v>
      </c>
      <c r="E63" s="510" t="s">
        <v>1228</v>
      </c>
      <c r="F63" s="512" t="s">
        <v>1229</v>
      </c>
      <c r="G63" s="507"/>
      <c r="H63" s="510" t="s">
        <v>3250</v>
      </c>
      <c r="I63" s="510" t="s">
        <v>3251</v>
      </c>
      <c r="J63" s="511">
        <v>630</v>
      </c>
      <c r="K63" s="510">
        <v>320</v>
      </c>
      <c r="L63" s="513" t="s">
        <v>750</v>
      </c>
    </row>
    <row r="64" spans="1:12">
      <c r="A64" s="539" t="s">
        <v>976</v>
      </c>
      <c r="B64" s="510" t="s">
        <v>8427</v>
      </c>
      <c r="C64" s="510" t="s">
        <v>1232</v>
      </c>
      <c r="D64" s="511">
        <v>630</v>
      </c>
      <c r="E64" s="510" t="s">
        <v>1228</v>
      </c>
      <c r="F64" s="512" t="s">
        <v>1229</v>
      </c>
      <c r="G64" s="507"/>
      <c r="H64" s="510" t="s">
        <v>3252</v>
      </c>
      <c r="I64" s="510" t="s">
        <v>3253</v>
      </c>
      <c r="J64" s="511">
        <v>630</v>
      </c>
      <c r="K64" s="510">
        <v>315</v>
      </c>
      <c r="L64" s="513" t="s">
        <v>750</v>
      </c>
    </row>
    <row r="65" spans="1:12">
      <c r="A65" s="539" t="s">
        <v>977</v>
      </c>
      <c r="B65" s="510" t="s">
        <v>6802</v>
      </c>
      <c r="C65" s="510" t="s">
        <v>1233</v>
      </c>
      <c r="D65" s="511">
        <v>790</v>
      </c>
      <c r="E65" s="510" t="s">
        <v>3426</v>
      </c>
      <c r="F65" s="512" t="s">
        <v>8344</v>
      </c>
      <c r="G65" s="507"/>
      <c r="H65" s="510" t="s">
        <v>2606</v>
      </c>
      <c r="I65" s="510" t="s">
        <v>3254</v>
      </c>
      <c r="J65" s="511">
        <v>790</v>
      </c>
      <c r="K65" s="510">
        <v>400</v>
      </c>
      <c r="L65" s="513" t="s">
        <v>8344</v>
      </c>
    </row>
    <row r="66" spans="1:12">
      <c r="A66" s="539" t="s">
        <v>978</v>
      </c>
      <c r="B66" s="510" t="s">
        <v>1234</v>
      </c>
      <c r="C66" s="510" t="s">
        <v>1235</v>
      </c>
      <c r="D66" s="511">
        <v>790</v>
      </c>
      <c r="E66" s="510" t="s">
        <v>3426</v>
      </c>
      <c r="F66" s="512" t="s">
        <v>8344</v>
      </c>
      <c r="G66" s="507"/>
      <c r="H66" s="510" t="s">
        <v>3255</v>
      </c>
      <c r="I66" s="510" t="s">
        <v>3256</v>
      </c>
      <c r="J66" s="511">
        <v>790</v>
      </c>
      <c r="K66" s="510">
        <v>400</v>
      </c>
      <c r="L66" s="513" t="s">
        <v>3165</v>
      </c>
    </row>
    <row r="67" spans="1:12" ht="13.5" thickBot="1">
      <c r="A67" s="540" t="s">
        <v>979</v>
      </c>
      <c r="B67" s="515" t="s">
        <v>1236</v>
      </c>
      <c r="C67" s="515" t="s">
        <v>1237</v>
      </c>
      <c r="D67" s="516">
        <v>790</v>
      </c>
      <c r="E67" s="515" t="s">
        <v>3426</v>
      </c>
      <c r="F67" s="517" t="s">
        <v>8344</v>
      </c>
      <c r="G67" s="507"/>
      <c r="H67" s="515" t="s">
        <v>3257</v>
      </c>
      <c r="I67" s="515" t="s">
        <v>3258</v>
      </c>
      <c r="J67" s="516">
        <v>790</v>
      </c>
      <c r="K67" s="515">
        <v>395</v>
      </c>
      <c r="L67" s="518" t="s">
        <v>3165</v>
      </c>
    </row>
    <row r="68" spans="1:12" ht="21.75" thickTop="1" thickBot="1">
      <c r="A68" s="428" t="s">
        <v>5649</v>
      </c>
      <c r="B68" s="416"/>
      <c r="C68" s="416"/>
      <c r="D68" s="429"/>
      <c r="E68" s="429"/>
      <c r="F68" s="416"/>
      <c r="G68" s="416"/>
      <c r="H68" s="416"/>
      <c r="I68" s="416"/>
      <c r="J68" s="429"/>
      <c r="K68" s="429"/>
      <c r="L68" s="503"/>
    </row>
    <row r="69" spans="1:12">
      <c r="A69" s="535" t="s">
        <v>2550</v>
      </c>
      <c r="B69" s="519" t="s">
        <v>1238</v>
      </c>
      <c r="C69" s="520" t="s">
        <v>2165</v>
      </c>
      <c r="D69" s="520">
        <v>275</v>
      </c>
      <c r="E69" s="520" t="s">
        <v>1239</v>
      </c>
      <c r="F69" s="521" t="s">
        <v>1210</v>
      </c>
      <c r="G69" s="522"/>
      <c r="H69" s="523" t="s">
        <v>2916</v>
      </c>
      <c r="I69" s="520" t="s">
        <v>3174</v>
      </c>
      <c r="J69" s="520">
        <v>260</v>
      </c>
      <c r="K69" s="520">
        <v>130</v>
      </c>
      <c r="L69" s="521" t="s">
        <v>1210</v>
      </c>
    </row>
    <row r="70" spans="1:12">
      <c r="A70" s="536" t="s">
        <v>2551</v>
      </c>
      <c r="B70" s="524" t="s">
        <v>8833</v>
      </c>
      <c r="C70" s="524" t="s">
        <v>1240</v>
      </c>
      <c r="D70" s="525">
        <v>275</v>
      </c>
      <c r="E70" s="524" t="s">
        <v>1239</v>
      </c>
      <c r="F70" s="526" t="s">
        <v>1210</v>
      </c>
      <c r="G70" s="522"/>
      <c r="H70" s="527" t="s">
        <v>3259</v>
      </c>
      <c r="I70" s="524" t="s">
        <v>3260</v>
      </c>
      <c r="J70" s="524">
        <v>265</v>
      </c>
      <c r="K70" s="524">
        <v>135</v>
      </c>
      <c r="L70" s="528" t="s">
        <v>1210</v>
      </c>
    </row>
    <row r="71" spans="1:12">
      <c r="A71" s="536" t="s">
        <v>2552</v>
      </c>
      <c r="B71" s="524" t="s">
        <v>1241</v>
      </c>
      <c r="C71" s="524" t="s">
        <v>1242</v>
      </c>
      <c r="D71" s="525">
        <v>275</v>
      </c>
      <c r="E71" s="524" t="s">
        <v>1239</v>
      </c>
      <c r="F71" s="526" t="s">
        <v>1210</v>
      </c>
      <c r="G71" s="522"/>
      <c r="H71" s="527" t="s">
        <v>3261</v>
      </c>
      <c r="I71" s="524" t="s">
        <v>3262</v>
      </c>
      <c r="J71" s="524">
        <v>275</v>
      </c>
      <c r="K71" s="524">
        <v>135</v>
      </c>
      <c r="L71" s="528" t="s">
        <v>1210</v>
      </c>
    </row>
    <row r="72" spans="1:12">
      <c r="A72" s="536" t="s">
        <v>2553</v>
      </c>
      <c r="B72" s="524" t="s">
        <v>1473</v>
      </c>
      <c r="C72" s="524" t="s">
        <v>1474</v>
      </c>
      <c r="D72" s="525">
        <v>275</v>
      </c>
      <c r="E72" s="524" t="s">
        <v>1239</v>
      </c>
      <c r="F72" s="526" t="s">
        <v>1212</v>
      </c>
      <c r="G72" s="522"/>
      <c r="H72" s="527" t="s">
        <v>3263</v>
      </c>
      <c r="I72" s="524" t="s">
        <v>3264</v>
      </c>
      <c r="J72" s="524">
        <v>305</v>
      </c>
      <c r="K72" s="524">
        <v>155</v>
      </c>
      <c r="L72" s="528" t="s">
        <v>1212</v>
      </c>
    </row>
    <row r="73" spans="1:12">
      <c r="A73" s="536" t="s">
        <v>2554</v>
      </c>
      <c r="B73" s="529" t="s">
        <v>1475</v>
      </c>
      <c r="C73" s="524" t="s">
        <v>1476</v>
      </c>
      <c r="D73" s="524">
        <v>295</v>
      </c>
      <c r="E73" s="524" t="s">
        <v>1477</v>
      </c>
      <c r="F73" s="528" t="s">
        <v>1212</v>
      </c>
      <c r="G73" s="522"/>
      <c r="H73" s="527" t="s">
        <v>3265</v>
      </c>
      <c r="I73" s="524" t="s">
        <v>3266</v>
      </c>
      <c r="J73" s="524">
        <v>280</v>
      </c>
      <c r="K73" s="524">
        <v>140</v>
      </c>
      <c r="L73" s="528" t="s">
        <v>1212</v>
      </c>
    </row>
    <row r="74" spans="1:12">
      <c r="A74" s="536" t="s">
        <v>248</v>
      </c>
      <c r="B74" s="524" t="s">
        <v>1478</v>
      </c>
      <c r="C74" s="524" t="s">
        <v>1479</v>
      </c>
      <c r="D74" s="525">
        <v>295</v>
      </c>
      <c r="E74" s="524" t="s">
        <v>1477</v>
      </c>
      <c r="F74" s="526" t="s">
        <v>1212</v>
      </c>
      <c r="G74" s="522"/>
      <c r="H74" s="527" t="s">
        <v>8388</v>
      </c>
      <c r="I74" s="524" t="s">
        <v>650</v>
      </c>
      <c r="J74" s="524">
        <v>285</v>
      </c>
      <c r="K74" s="524">
        <v>145</v>
      </c>
      <c r="L74" s="528" t="s">
        <v>1212</v>
      </c>
    </row>
    <row r="75" spans="1:12">
      <c r="A75" s="536" t="s">
        <v>249</v>
      </c>
      <c r="B75" s="524" t="s">
        <v>1480</v>
      </c>
      <c r="C75" s="524" t="s">
        <v>7063</v>
      </c>
      <c r="D75" s="525">
        <v>295</v>
      </c>
      <c r="E75" s="524" t="s">
        <v>1477</v>
      </c>
      <c r="F75" s="526" t="s">
        <v>1212</v>
      </c>
      <c r="G75" s="522"/>
      <c r="H75" s="527" t="s">
        <v>7346</v>
      </c>
      <c r="I75" s="524" t="s">
        <v>4010</v>
      </c>
      <c r="J75" s="524">
        <v>295</v>
      </c>
      <c r="K75" s="524">
        <v>145</v>
      </c>
      <c r="L75" s="528" t="s">
        <v>1212</v>
      </c>
    </row>
    <row r="76" spans="1:12">
      <c r="A76" s="536" t="s">
        <v>250</v>
      </c>
      <c r="B76" s="524" t="s">
        <v>1481</v>
      </c>
      <c r="C76" s="524" t="s">
        <v>1482</v>
      </c>
      <c r="D76" s="525">
        <v>295</v>
      </c>
      <c r="E76" s="524" t="s">
        <v>1477</v>
      </c>
      <c r="F76" s="526" t="s">
        <v>1218</v>
      </c>
      <c r="G76" s="522"/>
      <c r="H76" s="527" t="s">
        <v>3267</v>
      </c>
      <c r="I76" s="524" t="s">
        <v>3268</v>
      </c>
      <c r="J76" s="524">
        <v>325</v>
      </c>
      <c r="K76" s="524">
        <v>165</v>
      </c>
      <c r="L76" s="528" t="s">
        <v>1218</v>
      </c>
    </row>
    <row r="77" spans="1:12">
      <c r="A77" s="536" t="s">
        <v>251</v>
      </c>
      <c r="B77" s="529" t="s">
        <v>1483</v>
      </c>
      <c r="C77" s="524" t="s">
        <v>1484</v>
      </c>
      <c r="D77" s="524">
        <v>315</v>
      </c>
      <c r="E77" s="524" t="s">
        <v>2935</v>
      </c>
      <c r="F77" s="528" t="s">
        <v>1218</v>
      </c>
      <c r="G77" s="522"/>
      <c r="H77" s="527" t="s">
        <v>4064</v>
      </c>
      <c r="I77" s="524" t="s">
        <v>3269</v>
      </c>
      <c r="J77" s="524">
        <v>305</v>
      </c>
      <c r="K77" s="524" t="s">
        <v>7076</v>
      </c>
      <c r="L77" s="528" t="s">
        <v>1218</v>
      </c>
    </row>
    <row r="78" spans="1:12">
      <c r="A78" s="536" t="s">
        <v>252</v>
      </c>
      <c r="B78" s="524" t="s">
        <v>1485</v>
      </c>
      <c r="C78" s="524" t="s">
        <v>1486</v>
      </c>
      <c r="D78" s="525">
        <v>315</v>
      </c>
      <c r="E78" s="524" t="s">
        <v>2935</v>
      </c>
      <c r="F78" s="526" t="s">
        <v>1218</v>
      </c>
      <c r="G78" s="522"/>
      <c r="H78" s="527" t="s">
        <v>3024</v>
      </c>
      <c r="I78" s="524" t="s">
        <v>3264</v>
      </c>
      <c r="J78" s="524">
        <v>305</v>
      </c>
      <c r="K78" s="524">
        <v>155</v>
      </c>
      <c r="L78" s="528" t="s">
        <v>1218</v>
      </c>
    </row>
    <row r="79" spans="1:12">
      <c r="A79" s="536" t="s">
        <v>253</v>
      </c>
      <c r="B79" s="524" t="s">
        <v>3343</v>
      </c>
      <c r="C79" s="524" t="s">
        <v>7810</v>
      </c>
      <c r="D79" s="525">
        <v>315</v>
      </c>
      <c r="E79" s="524" t="s">
        <v>2935</v>
      </c>
      <c r="F79" s="526" t="s">
        <v>1218</v>
      </c>
      <c r="G79" s="522"/>
      <c r="H79" s="527" t="s">
        <v>3270</v>
      </c>
      <c r="I79" s="524" t="s">
        <v>943</v>
      </c>
      <c r="J79" s="524">
        <v>315</v>
      </c>
      <c r="K79" s="524">
        <v>155</v>
      </c>
      <c r="L79" s="528" t="s">
        <v>1223</v>
      </c>
    </row>
    <row r="80" spans="1:12">
      <c r="A80" s="536" t="s">
        <v>254</v>
      </c>
      <c r="B80" s="524" t="s">
        <v>1487</v>
      </c>
      <c r="C80" s="524" t="s">
        <v>1243</v>
      </c>
      <c r="D80" s="525">
        <v>315</v>
      </c>
      <c r="E80" s="524" t="s">
        <v>2935</v>
      </c>
      <c r="F80" s="526" t="s">
        <v>1223</v>
      </c>
      <c r="G80" s="522"/>
      <c r="H80" s="527" t="s">
        <v>3271</v>
      </c>
      <c r="I80" s="524" t="s">
        <v>3272</v>
      </c>
      <c r="J80" s="524">
        <v>355</v>
      </c>
      <c r="K80" s="524">
        <v>175</v>
      </c>
      <c r="L80" s="528" t="s">
        <v>1223</v>
      </c>
    </row>
    <row r="81" spans="1:12">
      <c r="A81" s="536" t="s">
        <v>255</v>
      </c>
      <c r="B81" s="529" t="s">
        <v>956</v>
      </c>
      <c r="C81" s="524" t="s">
        <v>1244</v>
      </c>
      <c r="D81" s="524">
        <v>335</v>
      </c>
      <c r="E81" s="524" t="s">
        <v>1245</v>
      </c>
      <c r="F81" s="528" t="s">
        <v>1218</v>
      </c>
      <c r="G81" s="522"/>
      <c r="H81" s="527" t="s">
        <v>4069</v>
      </c>
      <c r="I81" s="524" t="s">
        <v>3273</v>
      </c>
      <c r="J81" s="524">
        <v>325</v>
      </c>
      <c r="K81" s="524" t="s">
        <v>3274</v>
      </c>
      <c r="L81" s="528" t="s">
        <v>1223</v>
      </c>
    </row>
    <row r="82" spans="1:12">
      <c r="A82" s="536" t="s">
        <v>256</v>
      </c>
      <c r="B82" s="524" t="s">
        <v>1246</v>
      </c>
      <c r="C82" s="524" t="s">
        <v>1247</v>
      </c>
      <c r="D82" s="525">
        <v>335</v>
      </c>
      <c r="E82" s="524" t="s">
        <v>1245</v>
      </c>
      <c r="F82" s="526" t="s">
        <v>1218</v>
      </c>
      <c r="G82" s="522"/>
      <c r="H82" s="527" t="s">
        <v>7046</v>
      </c>
      <c r="I82" s="524" t="s">
        <v>3268</v>
      </c>
      <c r="J82" s="524">
        <v>325</v>
      </c>
      <c r="K82" s="524">
        <v>165</v>
      </c>
      <c r="L82" s="528" t="s">
        <v>1223</v>
      </c>
    </row>
    <row r="83" spans="1:12">
      <c r="A83" s="536" t="s">
        <v>257</v>
      </c>
      <c r="B83" s="524" t="s">
        <v>1248</v>
      </c>
      <c r="C83" s="524" t="s">
        <v>735</v>
      </c>
      <c r="D83" s="525">
        <v>335</v>
      </c>
      <c r="E83" s="524" t="s">
        <v>1245</v>
      </c>
      <c r="F83" s="526" t="s">
        <v>1223</v>
      </c>
      <c r="G83" s="522"/>
      <c r="H83" s="527" t="s">
        <v>3275</v>
      </c>
      <c r="I83" s="524" t="s">
        <v>3276</v>
      </c>
      <c r="J83" s="524">
        <v>335</v>
      </c>
      <c r="K83" s="524">
        <v>165</v>
      </c>
      <c r="L83" s="528" t="s">
        <v>1223</v>
      </c>
    </row>
    <row r="84" spans="1:12">
      <c r="A84" s="536" t="s">
        <v>258</v>
      </c>
      <c r="B84" s="524" t="s">
        <v>3774</v>
      </c>
      <c r="C84" s="524" t="s">
        <v>736</v>
      </c>
      <c r="D84" s="525">
        <v>335</v>
      </c>
      <c r="E84" s="524" t="s">
        <v>1245</v>
      </c>
      <c r="F84" s="526" t="s">
        <v>1229</v>
      </c>
      <c r="G84" s="522"/>
      <c r="H84" s="527" t="s">
        <v>3277</v>
      </c>
      <c r="I84" s="524" t="s">
        <v>3278</v>
      </c>
      <c r="J84" s="524">
        <v>375</v>
      </c>
      <c r="K84" s="524">
        <v>185</v>
      </c>
      <c r="L84" s="528" t="s">
        <v>1229</v>
      </c>
    </row>
    <row r="85" spans="1:12">
      <c r="A85" s="536" t="s">
        <v>259</v>
      </c>
      <c r="B85" s="529" t="s">
        <v>737</v>
      </c>
      <c r="C85" s="524">
        <v>486</v>
      </c>
      <c r="D85" s="524">
        <v>360</v>
      </c>
      <c r="E85" s="524">
        <v>90</v>
      </c>
      <c r="F85" s="528" t="s">
        <v>1223</v>
      </c>
      <c r="G85" s="522"/>
      <c r="H85" s="527" t="s">
        <v>8724</v>
      </c>
      <c r="I85" s="524" t="s">
        <v>3279</v>
      </c>
      <c r="J85" s="524">
        <v>360</v>
      </c>
      <c r="K85" s="524">
        <v>180</v>
      </c>
      <c r="L85" s="528" t="s">
        <v>1223</v>
      </c>
    </row>
    <row r="86" spans="1:12">
      <c r="A86" s="536" t="s">
        <v>260</v>
      </c>
      <c r="B86" s="524" t="s">
        <v>7828</v>
      </c>
      <c r="C86" s="524">
        <v>496</v>
      </c>
      <c r="D86" s="525">
        <v>360</v>
      </c>
      <c r="E86" s="524">
        <v>90</v>
      </c>
      <c r="F86" s="526" t="s">
        <v>1223</v>
      </c>
      <c r="G86" s="522"/>
      <c r="H86" s="527" t="s">
        <v>3280</v>
      </c>
      <c r="I86" s="524" t="s">
        <v>947</v>
      </c>
      <c r="J86" s="524">
        <v>345</v>
      </c>
      <c r="K86" s="524">
        <v>175</v>
      </c>
      <c r="L86" s="528" t="s">
        <v>1223</v>
      </c>
    </row>
    <row r="87" spans="1:12">
      <c r="A87" s="536" t="s">
        <v>261</v>
      </c>
      <c r="B87" s="524" t="s">
        <v>738</v>
      </c>
      <c r="C87" s="524">
        <v>506</v>
      </c>
      <c r="D87" s="525">
        <v>360</v>
      </c>
      <c r="E87" s="524">
        <v>90</v>
      </c>
      <c r="F87" s="526" t="s">
        <v>1223</v>
      </c>
      <c r="G87" s="522"/>
      <c r="H87" s="527" t="s">
        <v>3281</v>
      </c>
      <c r="I87" s="524" t="s">
        <v>3272</v>
      </c>
      <c r="J87" s="524">
        <v>355</v>
      </c>
      <c r="K87" s="524">
        <v>175</v>
      </c>
      <c r="L87" s="528" t="s">
        <v>1223</v>
      </c>
    </row>
    <row r="88" spans="1:12">
      <c r="A88" s="536" t="s">
        <v>482</v>
      </c>
      <c r="B88" s="524" t="s">
        <v>6178</v>
      </c>
      <c r="C88" s="524">
        <v>543</v>
      </c>
      <c r="D88" s="525">
        <v>360</v>
      </c>
      <c r="E88" s="524">
        <v>90</v>
      </c>
      <c r="F88" s="526" t="s">
        <v>1229</v>
      </c>
      <c r="G88" s="522"/>
      <c r="H88" s="527" t="s">
        <v>3718</v>
      </c>
      <c r="I88" s="524" t="s">
        <v>3282</v>
      </c>
      <c r="J88" s="524">
        <v>395</v>
      </c>
      <c r="K88" s="524">
        <v>195</v>
      </c>
      <c r="L88" s="528" t="s">
        <v>1229</v>
      </c>
    </row>
    <row r="89" spans="1:12">
      <c r="A89" s="536" t="s">
        <v>483</v>
      </c>
      <c r="B89" s="529" t="s">
        <v>8582</v>
      </c>
      <c r="C89" s="524" t="s">
        <v>739</v>
      </c>
      <c r="D89" s="524">
        <v>380</v>
      </c>
      <c r="E89" s="524">
        <v>95</v>
      </c>
      <c r="F89" s="528" t="s">
        <v>1223</v>
      </c>
      <c r="G89" s="522"/>
      <c r="H89" s="527" t="s">
        <v>9139</v>
      </c>
      <c r="I89" s="524" t="s">
        <v>3283</v>
      </c>
      <c r="J89" s="524">
        <v>380</v>
      </c>
      <c r="K89" s="524">
        <v>190</v>
      </c>
      <c r="L89" s="528" t="s">
        <v>1223</v>
      </c>
    </row>
    <row r="90" spans="1:12">
      <c r="A90" s="536" t="s">
        <v>484</v>
      </c>
      <c r="B90" s="524" t="s">
        <v>7755</v>
      </c>
      <c r="C90" s="524" t="s">
        <v>740</v>
      </c>
      <c r="D90" s="525">
        <v>380</v>
      </c>
      <c r="E90" s="524">
        <v>95</v>
      </c>
      <c r="F90" s="526" t="s">
        <v>1223</v>
      </c>
      <c r="G90" s="522"/>
      <c r="H90" s="527" t="s">
        <v>9188</v>
      </c>
      <c r="I90" s="524" t="s">
        <v>3284</v>
      </c>
      <c r="J90" s="524">
        <v>370</v>
      </c>
      <c r="K90" s="524">
        <v>190</v>
      </c>
      <c r="L90" s="528" t="s">
        <v>1223</v>
      </c>
    </row>
    <row r="91" spans="1:12">
      <c r="A91" s="536" t="s">
        <v>5378</v>
      </c>
      <c r="B91" s="524" t="s">
        <v>741</v>
      </c>
      <c r="C91" s="524" t="s">
        <v>2947</v>
      </c>
      <c r="D91" s="525">
        <v>380</v>
      </c>
      <c r="E91" s="524">
        <v>95</v>
      </c>
      <c r="F91" s="526" t="s">
        <v>1223</v>
      </c>
      <c r="G91" s="522"/>
      <c r="H91" s="527" t="s">
        <v>907</v>
      </c>
      <c r="I91" s="524" t="s">
        <v>8020</v>
      </c>
      <c r="J91" s="524">
        <v>380</v>
      </c>
      <c r="K91" s="524">
        <v>190</v>
      </c>
      <c r="L91" s="528" t="s">
        <v>1229</v>
      </c>
    </row>
    <row r="92" spans="1:12">
      <c r="A92" s="536" t="s">
        <v>5379</v>
      </c>
      <c r="B92" s="524" t="s">
        <v>742</v>
      </c>
      <c r="C92" s="524" t="s">
        <v>743</v>
      </c>
      <c r="D92" s="525">
        <v>380</v>
      </c>
      <c r="E92" s="524">
        <v>95</v>
      </c>
      <c r="F92" s="526" t="s">
        <v>1229</v>
      </c>
      <c r="G92" s="522"/>
      <c r="H92" s="527" t="s">
        <v>908</v>
      </c>
      <c r="I92" s="524" t="s">
        <v>909</v>
      </c>
      <c r="J92" s="524">
        <v>415</v>
      </c>
      <c r="K92" s="524">
        <v>205</v>
      </c>
      <c r="L92" s="528" t="s">
        <v>1229</v>
      </c>
    </row>
    <row r="93" spans="1:12">
      <c r="A93" s="536" t="s">
        <v>5380</v>
      </c>
      <c r="B93" s="529" t="s">
        <v>2217</v>
      </c>
      <c r="C93" s="524" t="s">
        <v>744</v>
      </c>
      <c r="D93" s="524">
        <v>420</v>
      </c>
      <c r="E93" s="524">
        <v>105</v>
      </c>
      <c r="F93" s="528" t="s">
        <v>1229</v>
      </c>
      <c r="G93" s="522"/>
      <c r="H93" s="527" t="s">
        <v>3727</v>
      </c>
      <c r="I93" s="524" t="s">
        <v>910</v>
      </c>
      <c r="J93" s="524">
        <v>420</v>
      </c>
      <c r="K93" s="524">
        <v>210</v>
      </c>
      <c r="L93" s="528" t="s">
        <v>1229</v>
      </c>
    </row>
    <row r="94" spans="1:12">
      <c r="A94" s="536" t="s">
        <v>5381</v>
      </c>
      <c r="B94" s="524" t="s">
        <v>745</v>
      </c>
      <c r="C94" s="524" t="s">
        <v>746</v>
      </c>
      <c r="D94" s="525">
        <v>420</v>
      </c>
      <c r="E94" s="524">
        <v>105</v>
      </c>
      <c r="F94" s="526" t="s">
        <v>1229</v>
      </c>
      <c r="G94" s="522"/>
      <c r="H94" s="527" t="s">
        <v>911</v>
      </c>
      <c r="I94" s="524" t="s">
        <v>912</v>
      </c>
      <c r="J94" s="524">
        <v>410</v>
      </c>
      <c r="K94" s="524">
        <v>210</v>
      </c>
      <c r="L94" s="528" t="s">
        <v>1229</v>
      </c>
    </row>
    <row r="95" spans="1:12">
      <c r="A95" s="536" t="s">
        <v>5382</v>
      </c>
      <c r="B95" s="524" t="s">
        <v>747</v>
      </c>
      <c r="C95" s="524" t="s">
        <v>1205</v>
      </c>
      <c r="D95" s="525">
        <v>420</v>
      </c>
      <c r="E95" s="524">
        <v>105</v>
      </c>
      <c r="F95" s="526" t="s">
        <v>1229</v>
      </c>
      <c r="G95" s="522"/>
      <c r="H95" s="527" t="s">
        <v>913</v>
      </c>
      <c r="I95" s="524" t="s">
        <v>2906</v>
      </c>
      <c r="J95" s="524">
        <v>420</v>
      </c>
      <c r="K95" s="524">
        <v>210</v>
      </c>
      <c r="L95" s="528" t="s">
        <v>1229</v>
      </c>
    </row>
    <row r="96" spans="1:12">
      <c r="A96" s="536" t="s">
        <v>5383</v>
      </c>
      <c r="B96" s="524" t="s">
        <v>748</v>
      </c>
      <c r="C96" s="524" t="s">
        <v>749</v>
      </c>
      <c r="D96" s="525">
        <v>420</v>
      </c>
      <c r="E96" s="524">
        <v>105</v>
      </c>
      <c r="F96" s="526" t="s">
        <v>750</v>
      </c>
      <c r="G96" s="522"/>
      <c r="H96" s="527" t="s">
        <v>2952</v>
      </c>
      <c r="I96" s="524" t="s">
        <v>2953</v>
      </c>
      <c r="J96" s="524">
        <v>455</v>
      </c>
      <c r="K96" s="524">
        <v>225</v>
      </c>
      <c r="L96" s="528" t="s">
        <v>750</v>
      </c>
    </row>
    <row r="97" spans="1:12">
      <c r="A97" s="536" t="s">
        <v>5384</v>
      </c>
      <c r="B97" s="529" t="s">
        <v>751</v>
      </c>
      <c r="C97" s="524" t="s">
        <v>752</v>
      </c>
      <c r="D97" s="524">
        <v>475</v>
      </c>
      <c r="E97" s="524" t="s">
        <v>1209</v>
      </c>
      <c r="F97" s="528" t="s">
        <v>1229</v>
      </c>
      <c r="G97" s="522"/>
      <c r="H97" s="527" t="s">
        <v>2954</v>
      </c>
      <c r="I97" s="524" t="s">
        <v>917</v>
      </c>
      <c r="J97" s="524">
        <v>475</v>
      </c>
      <c r="K97" s="524" t="s">
        <v>3505</v>
      </c>
      <c r="L97" s="528" t="s">
        <v>750</v>
      </c>
    </row>
    <row r="98" spans="1:12">
      <c r="A98" s="536" t="s">
        <v>5385</v>
      </c>
      <c r="B98" s="524" t="s">
        <v>753</v>
      </c>
      <c r="C98" s="524" t="s">
        <v>754</v>
      </c>
      <c r="D98" s="525">
        <v>475</v>
      </c>
      <c r="E98" s="524" t="s">
        <v>1209</v>
      </c>
      <c r="F98" s="526" t="s">
        <v>750</v>
      </c>
      <c r="G98" s="522"/>
      <c r="H98" s="527" t="s">
        <v>918</v>
      </c>
      <c r="I98" s="524" t="s">
        <v>919</v>
      </c>
      <c r="J98" s="524">
        <v>460</v>
      </c>
      <c r="K98" s="524">
        <v>230</v>
      </c>
      <c r="L98" s="528" t="s">
        <v>750</v>
      </c>
    </row>
    <row r="99" spans="1:12">
      <c r="A99" s="536" t="s">
        <v>5725</v>
      </c>
      <c r="B99" s="524" t="s">
        <v>755</v>
      </c>
      <c r="C99" s="524" t="s">
        <v>1211</v>
      </c>
      <c r="D99" s="525">
        <v>475</v>
      </c>
      <c r="E99" s="524" t="s">
        <v>1209</v>
      </c>
      <c r="F99" s="526" t="s">
        <v>750</v>
      </c>
      <c r="G99" s="522"/>
      <c r="H99" s="527" t="s">
        <v>920</v>
      </c>
      <c r="I99" s="524" t="s">
        <v>2911</v>
      </c>
      <c r="J99" s="524">
        <v>475</v>
      </c>
      <c r="K99" s="524">
        <v>235</v>
      </c>
      <c r="L99" s="528" t="s">
        <v>750</v>
      </c>
    </row>
    <row r="100" spans="1:12">
      <c r="A100" s="536" t="s">
        <v>5726</v>
      </c>
      <c r="B100" s="524" t="s">
        <v>756</v>
      </c>
      <c r="C100" s="524" t="s">
        <v>757</v>
      </c>
      <c r="D100" s="525">
        <v>475</v>
      </c>
      <c r="E100" s="524" t="s">
        <v>1209</v>
      </c>
      <c r="F100" s="526" t="s">
        <v>750</v>
      </c>
      <c r="G100" s="522"/>
      <c r="H100" s="527" t="s">
        <v>2357</v>
      </c>
      <c r="I100" s="524" t="s">
        <v>9061</v>
      </c>
      <c r="J100" s="524">
        <v>500</v>
      </c>
      <c r="K100" s="524">
        <v>250</v>
      </c>
      <c r="L100" s="528" t="s">
        <v>921</v>
      </c>
    </row>
    <row r="101" spans="1:12">
      <c r="A101" s="536" t="s">
        <v>5727</v>
      </c>
      <c r="B101" s="529" t="s">
        <v>8411</v>
      </c>
      <c r="C101" s="524" t="s">
        <v>758</v>
      </c>
      <c r="D101" s="524">
        <v>525</v>
      </c>
      <c r="E101" s="524" t="s">
        <v>1217</v>
      </c>
      <c r="F101" s="528" t="s">
        <v>750</v>
      </c>
      <c r="G101" s="522"/>
      <c r="H101" s="527" t="s">
        <v>922</v>
      </c>
      <c r="I101" s="524" t="s">
        <v>923</v>
      </c>
      <c r="J101" s="524">
        <v>525</v>
      </c>
      <c r="K101" s="524" t="s">
        <v>3894</v>
      </c>
      <c r="L101" s="528" t="s">
        <v>921</v>
      </c>
    </row>
    <row r="102" spans="1:12">
      <c r="A102" s="536" t="s">
        <v>5728</v>
      </c>
      <c r="B102" s="524" t="s">
        <v>2623</v>
      </c>
      <c r="C102" s="524" t="s">
        <v>759</v>
      </c>
      <c r="D102" s="525">
        <v>525</v>
      </c>
      <c r="E102" s="524" t="s">
        <v>1217</v>
      </c>
      <c r="F102" s="526" t="s">
        <v>750</v>
      </c>
      <c r="G102" s="522"/>
      <c r="H102" s="527" t="s">
        <v>7359</v>
      </c>
      <c r="I102" s="524" t="s">
        <v>924</v>
      </c>
      <c r="J102" s="524">
        <v>515</v>
      </c>
      <c r="K102" s="524">
        <v>255</v>
      </c>
      <c r="L102" s="528" t="s">
        <v>921</v>
      </c>
    </row>
    <row r="103" spans="1:12">
      <c r="A103" s="536" t="s">
        <v>5729</v>
      </c>
      <c r="B103" s="524" t="s">
        <v>7117</v>
      </c>
      <c r="C103" s="524" t="s">
        <v>1219</v>
      </c>
      <c r="D103" s="525">
        <v>525</v>
      </c>
      <c r="E103" s="524" t="s">
        <v>1217</v>
      </c>
      <c r="F103" s="526">
        <v>2</v>
      </c>
      <c r="G103" s="522"/>
      <c r="H103" s="527" t="s">
        <v>3511</v>
      </c>
      <c r="I103" s="524" t="s">
        <v>3242</v>
      </c>
      <c r="J103" s="524">
        <v>525</v>
      </c>
      <c r="K103" s="524">
        <v>265</v>
      </c>
      <c r="L103" s="528" t="s">
        <v>921</v>
      </c>
    </row>
    <row r="104" spans="1:12">
      <c r="A104" s="536" t="s">
        <v>5730</v>
      </c>
      <c r="B104" s="524" t="s">
        <v>760</v>
      </c>
      <c r="C104" s="524" t="s">
        <v>761</v>
      </c>
      <c r="D104" s="525">
        <v>525</v>
      </c>
      <c r="E104" s="524" t="s">
        <v>1217</v>
      </c>
      <c r="F104" s="526">
        <v>2</v>
      </c>
      <c r="G104" s="522"/>
      <c r="H104" s="527" t="s">
        <v>925</v>
      </c>
      <c r="I104" s="524" t="s">
        <v>7742</v>
      </c>
      <c r="J104" s="524">
        <v>550</v>
      </c>
      <c r="K104" s="524">
        <v>280</v>
      </c>
      <c r="L104" s="528" t="s">
        <v>767</v>
      </c>
    </row>
    <row r="105" spans="1:12">
      <c r="A105" s="536" t="s">
        <v>5731</v>
      </c>
      <c r="B105" s="529" t="s">
        <v>762</v>
      </c>
      <c r="C105" s="524" t="s">
        <v>763</v>
      </c>
      <c r="D105" s="524">
        <v>580</v>
      </c>
      <c r="E105" s="524">
        <v>145</v>
      </c>
      <c r="F105" s="528">
        <v>2</v>
      </c>
      <c r="G105" s="522"/>
      <c r="H105" s="527" t="s">
        <v>926</v>
      </c>
      <c r="I105" s="524" t="s">
        <v>927</v>
      </c>
      <c r="J105" s="524">
        <v>580</v>
      </c>
      <c r="K105" s="524">
        <v>290</v>
      </c>
      <c r="L105" s="528" t="s">
        <v>767</v>
      </c>
    </row>
    <row r="106" spans="1:12">
      <c r="A106" s="536" t="s">
        <v>5732</v>
      </c>
      <c r="B106" s="524" t="s">
        <v>764</v>
      </c>
      <c r="C106" s="524" t="s">
        <v>765</v>
      </c>
      <c r="D106" s="525">
        <v>580</v>
      </c>
      <c r="E106" s="524">
        <v>145</v>
      </c>
      <c r="F106" s="526">
        <v>2</v>
      </c>
      <c r="G106" s="522"/>
      <c r="H106" s="527" t="s">
        <v>928</v>
      </c>
      <c r="I106" s="524" t="s">
        <v>929</v>
      </c>
      <c r="J106" s="524">
        <v>565</v>
      </c>
      <c r="K106" s="524">
        <v>285</v>
      </c>
      <c r="L106" s="528" t="s">
        <v>767</v>
      </c>
    </row>
    <row r="107" spans="1:12">
      <c r="A107" s="536" t="s">
        <v>5733</v>
      </c>
      <c r="B107" s="524" t="s">
        <v>766</v>
      </c>
      <c r="C107" s="524" t="s">
        <v>1225</v>
      </c>
      <c r="D107" s="525">
        <v>580</v>
      </c>
      <c r="E107" s="524">
        <v>145</v>
      </c>
      <c r="F107" s="526">
        <v>2</v>
      </c>
      <c r="G107" s="522"/>
      <c r="H107" s="527" t="s">
        <v>930</v>
      </c>
      <c r="I107" s="524" t="s">
        <v>6913</v>
      </c>
      <c r="J107" s="524">
        <v>580</v>
      </c>
      <c r="K107" s="524">
        <v>290</v>
      </c>
      <c r="L107" s="528" t="s">
        <v>767</v>
      </c>
    </row>
    <row r="108" spans="1:12">
      <c r="A108" s="536" t="s">
        <v>5734</v>
      </c>
      <c r="B108" s="524">
        <v>263</v>
      </c>
      <c r="C108" s="524" t="s">
        <v>2091</v>
      </c>
      <c r="D108" s="525">
        <v>580</v>
      </c>
      <c r="E108" s="524">
        <v>145</v>
      </c>
      <c r="F108" s="526" t="s">
        <v>767</v>
      </c>
      <c r="G108" s="522"/>
      <c r="H108" s="527" t="s">
        <v>931</v>
      </c>
      <c r="I108" s="524" t="s">
        <v>1225</v>
      </c>
      <c r="J108" s="524">
        <v>600</v>
      </c>
      <c r="K108" s="524">
        <v>300</v>
      </c>
      <c r="L108" s="528" t="s">
        <v>774</v>
      </c>
    </row>
    <row r="109" spans="1:12">
      <c r="A109" s="536" t="s">
        <v>5735</v>
      </c>
      <c r="B109" s="529" t="s">
        <v>768</v>
      </c>
      <c r="C109" s="524" t="s">
        <v>769</v>
      </c>
      <c r="D109" s="524">
        <v>630</v>
      </c>
      <c r="E109" s="524" t="s">
        <v>1228</v>
      </c>
      <c r="F109" s="528" t="s">
        <v>767</v>
      </c>
      <c r="G109" s="522"/>
      <c r="H109" s="527" t="s">
        <v>932</v>
      </c>
      <c r="I109" s="524" t="s">
        <v>933</v>
      </c>
      <c r="J109" s="524">
        <v>630</v>
      </c>
      <c r="K109" s="524">
        <v>315</v>
      </c>
      <c r="L109" s="528" t="s">
        <v>767</v>
      </c>
    </row>
    <row r="110" spans="1:12">
      <c r="A110" s="536" t="s">
        <v>5736</v>
      </c>
      <c r="B110" s="524" t="s">
        <v>770</v>
      </c>
      <c r="C110" s="524" t="s">
        <v>771</v>
      </c>
      <c r="D110" s="525">
        <v>630</v>
      </c>
      <c r="E110" s="524" t="s">
        <v>1228</v>
      </c>
      <c r="F110" s="526" t="s">
        <v>767</v>
      </c>
      <c r="G110" s="522"/>
      <c r="H110" s="527" t="s">
        <v>8001</v>
      </c>
      <c r="I110" s="524" t="s">
        <v>934</v>
      </c>
      <c r="J110" s="524">
        <v>620</v>
      </c>
      <c r="K110" s="524">
        <v>310</v>
      </c>
      <c r="L110" s="528" t="s">
        <v>774</v>
      </c>
    </row>
    <row r="111" spans="1:12">
      <c r="A111" s="536" t="s">
        <v>5737</v>
      </c>
      <c r="B111" s="524" t="s">
        <v>772</v>
      </c>
      <c r="C111" s="524" t="s">
        <v>1231</v>
      </c>
      <c r="D111" s="525">
        <v>630</v>
      </c>
      <c r="E111" s="524" t="s">
        <v>1228</v>
      </c>
      <c r="F111" s="526" t="s">
        <v>767</v>
      </c>
      <c r="G111" s="522"/>
      <c r="H111" s="527" t="s">
        <v>935</v>
      </c>
      <c r="I111" s="524" t="s">
        <v>3251</v>
      </c>
      <c r="J111" s="524">
        <v>630</v>
      </c>
      <c r="K111" s="524">
        <v>320</v>
      </c>
      <c r="L111" s="528" t="s">
        <v>774</v>
      </c>
    </row>
    <row r="112" spans="1:12">
      <c r="A112" s="536" t="s">
        <v>6273</v>
      </c>
      <c r="B112" s="524" t="s">
        <v>3285</v>
      </c>
      <c r="C112" s="524" t="s">
        <v>773</v>
      </c>
      <c r="D112" s="525">
        <v>630</v>
      </c>
      <c r="E112" s="524" t="s">
        <v>1228</v>
      </c>
      <c r="F112" s="526" t="s">
        <v>774</v>
      </c>
      <c r="G112" s="522"/>
      <c r="H112" s="527" t="s">
        <v>8721</v>
      </c>
      <c r="I112" s="524" t="s">
        <v>936</v>
      </c>
      <c r="J112" s="524">
        <v>650</v>
      </c>
      <c r="K112" s="524">
        <v>330</v>
      </c>
      <c r="L112" s="528" t="s">
        <v>774</v>
      </c>
    </row>
    <row r="113" spans="1:12">
      <c r="A113" s="536" t="s">
        <v>3546</v>
      </c>
      <c r="B113" s="524">
        <v>317</v>
      </c>
      <c r="C113" s="524" t="s">
        <v>775</v>
      </c>
      <c r="D113" s="525">
        <v>630</v>
      </c>
      <c r="E113" s="524" t="s">
        <v>1228</v>
      </c>
      <c r="F113" s="526" t="s">
        <v>774</v>
      </c>
      <c r="G113" s="522"/>
      <c r="H113" s="527" t="s">
        <v>1200</v>
      </c>
      <c r="I113" s="524" t="s">
        <v>1201</v>
      </c>
      <c r="J113" s="524">
        <v>630</v>
      </c>
      <c r="K113" s="524">
        <v>315</v>
      </c>
      <c r="L113" s="528" t="s">
        <v>8344</v>
      </c>
    </row>
    <row r="114" spans="1:12">
      <c r="A114" s="536" t="s">
        <v>3547</v>
      </c>
      <c r="B114" s="524" t="s">
        <v>776</v>
      </c>
      <c r="C114" s="524" t="s">
        <v>777</v>
      </c>
      <c r="D114" s="525">
        <v>630</v>
      </c>
      <c r="E114" s="524" t="s">
        <v>1228</v>
      </c>
      <c r="F114" s="526" t="s">
        <v>8344</v>
      </c>
      <c r="G114" s="522"/>
      <c r="H114" s="527" t="s">
        <v>1202</v>
      </c>
      <c r="I114" s="524" t="s">
        <v>1203</v>
      </c>
      <c r="J114" s="524">
        <v>630</v>
      </c>
      <c r="K114" s="524">
        <v>315</v>
      </c>
      <c r="L114" s="528" t="s">
        <v>8344</v>
      </c>
    </row>
    <row r="115" spans="1:12">
      <c r="A115" s="536" t="s">
        <v>6274</v>
      </c>
      <c r="B115" s="529" t="s">
        <v>778</v>
      </c>
      <c r="C115" s="524" t="s">
        <v>779</v>
      </c>
      <c r="D115" s="524">
        <v>690</v>
      </c>
      <c r="E115" s="524" t="s">
        <v>780</v>
      </c>
      <c r="F115" s="528" t="s">
        <v>774</v>
      </c>
      <c r="G115" s="522"/>
      <c r="H115" s="527" t="s">
        <v>1188</v>
      </c>
      <c r="I115" s="524" t="s">
        <v>1189</v>
      </c>
      <c r="J115" s="524">
        <v>690</v>
      </c>
      <c r="K115" s="524">
        <v>345</v>
      </c>
      <c r="L115" s="528" t="s">
        <v>774</v>
      </c>
    </row>
    <row r="116" spans="1:12">
      <c r="A116" s="536" t="s">
        <v>6275</v>
      </c>
      <c r="B116" s="524" t="s">
        <v>781</v>
      </c>
      <c r="C116" s="524" t="s">
        <v>782</v>
      </c>
      <c r="D116" s="525">
        <v>690</v>
      </c>
      <c r="E116" s="524" t="s">
        <v>780</v>
      </c>
      <c r="F116" s="526" t="s">
        <v>774</v>
      </c>
      <c r="G116" s="522"/>
      <c r="H116" s="527" t="s">
        <v>1190</v>
      </c>
      <c r="I116" s="524" t="s">
        <v>1191</v>
      </c>
      <c r="J116" s="524">
        <v>670</v>
      </c>
      <c r="K116" s="524">
        <v>340</v>
      </c>
      <c r="L116" s="528" t="s">
        <v>8344</v>
      </c>
    </row>
    <row r="117" spans="1:12">
      <c r="A117" s="536" t="s">
        <v>6276</v>
      </c>
      <c r="B117" s="524" t="s">
        <v>783</v>
      </c>
      <c r="C117" s="524" t="s">
        <v>784</v>
      </c>
      <c r="D117" s="525">
        <v>690</v>
      </c>
      <c r="E117" s="524" t="s">
        <v>780</v>
      </c>
      <c r="F117" s="526" t="s">
        <v>774</v>
      </c>
      <c r="G117" s="522"/>
      <c r="H117" s="527" t="s">
        <v>1192</v>
      </c>
      <c r="I117" s="524" t="s">
        <v>1193</v>
      </c>
      <c r="J117" s="524">
        <v>685</v>
      </c>
      <c r="K117" s="524">
        <v>345</v>
      </c>
      <c r="L117" s="528" t="s">
        <v>8344</v>
      </c>
    </row>
    <row r="118" spans="1:12">
      <c r="A118" s="536" t="s">
        <v>5112</v>
      </c>
      <c r="B118" s="524" t="s">
        <v>785</v>
      </c>
      <c r="C118" s="524" t="s">
        <v>786</v>
      </c>
      <c r="D118" s="525">
        <v>690</v>
      </c>
      <c r="E118" s="524" t="s">
        <v>780</v>
      </c>
      <c r="F118" s="526" t="s">
        <v>8344</v>
      </c>
      <c r="G118" s="522"/>
      <c r="H118" s="527" t="s">
        <v>1194</v>
      </c>
      <c r="I118" s="524" t="s">
        <v>1195</v>
      </c>
      <c r="J118" s="524">
        <v>700</v>
      </c>
      <c r="K118" s="524">
        <v>350</v>
      </c>
      <c r="L118" s="528" t="s">
        <v>8344</v>
      </c>
    </row>
    <row r="119" spans="1:12">
      <c r="A119" s="536" t="s">
        <v>3548</v>
      </c>
      <c r="B119" s="524" t="s">
        <v>787</v>
      </c>
      <c r="C119" s="524" t="s">
        <v>788</v>
      </c>
      <c r="D119" s="525">
        <v>690</v>
      </c>
      <c r="E119" s="524" t="s">
        <v>780</v>
      </c>
      <c r="F119" s="526" t="s">
        <v>8344</v>
      </c>
      <c r="G119" s="522"/>
      <c r="H119" s="527" t="s">
        <v>1196</v>
      </c>
      <c r="I119" s="524" t="s">
        <v>1197</v>
      </c>
      <c r="J119" s="524">
        <v>690</v>
      </c>
      <c r="K119" s="524">
        <v>345</v>
      </c>
      <c r="L119" s="528" t="s">
        <v>3165</v>
      </c>
    </row>
    <row r="120" spans="1:12">
      <c r="A120" s="536" t="s">
        <v>3549</v>
      </c>
      <c r="B120" s="524" t="s">
        <v>789</v>
      </c>
      <c r="C120" s="524" t="s">
        <v>790</v>
      </c>
      <c r="D120" s="525">
        <v>690</v>
      </c>
      <c r="E120" s="524" t="s">
        <v>780</v>
      </c>
      <c r="F120" s="526" t="s">
        <v>8344</v>
      </c>
      <c r="G120" s="522"/>
      <c r="H120" s="527" t="s">
        <v>1198</v>
      </c>
      <c r="I120" s="524" t="s">
        <v>1199</v>
      </c>
      <c r="J120" s="524">
        <v>690</v>
      </c>
      <c r="K120" s="524">
        <v>345</v>
      </c>
      <c r="L120" s="528" t="s">
        <v>3165</v>
      </c>
    </row>
    <row r="121" spans="1:12">
      <c r="A121" s="536" t="s">
        <v>5113</v>
      </c>
      <c r="B121" s="529" t="s">
        <v>791</v>
      </c>
      <c r="C121" s="524" t="s">
        <v>792</v>
      </c>
      <c r="D121" s="524">
        <v>735</v>
      </c>
      <c r="E121" s="524" t="s">
        <v>793</v>
      </c>
      <c r="F121" s="528" t="s">
        <v>774</v>
      </c>
      <c r="G121" s="522"/>
      <c r="H121" s="527" t="s">
        <v>1468</v>
      </c>
      <c r="I121" s="524" t="s">
        <v>2315</v>
      </c>
      <c r="J121" s="524">
        <v>735</v>
      </c>
      <c r="K121" s="524" t="s">
        <v>1469</v>
      </c>
      <c r="L121" s="528" t="s">
        <v>8344</v>
      </c>
    </row>
    <row r="122" spans="1:12">
      <c r="A122" s="536" t="s">
        <v>5114</v>
      </c>
      <c r="B122" s="524" t="s">
        <v>794</v>
      </c>
      <c r="C122" s="524" t="s">
        <v>795</v>
      </c>
      <c r="D122" s="525">
        <v>735</v>
      </c>
      <c r="E122" s="524" t="s">
        <v>793</v>
      </c>
      <c r="F122" s="526" t="s">
        <v>8344</v>
      </c>
      <c r="G122" s="522"/>
      <c r="H122" s="527" t="s">
        <v>1470</v>
      </c>
      <c r="I122" s="524" t="s">
        <v>1471</v>
      </c>
      <c r="J122" s="524">
        <v>725</v>
      </c>
      <c r="K122" s="524">
        <v>365</v>
      </c>
      <c r="L122" s="528" t="s">
        <v>3165</v>
      </c>
    </row>
    <row r="123" spans="1:12">
      <c r="A123" s="536" t="s">
        <v>5115</v>
      </c>
      <c r="B123" s="524" t="s">
        <v>796</v>
      </c>
      <c r="C123" s="524" t="s">
        <v>3160</v>
      </c>
      <c r="D123" s="525">
        <v>735</v>
      </c>
      <c r="E123" s="524" t="s">
        <v>793</v>
      </c>
      <c r="F123" s="526" t="s">
        <v>8344</v>
      </c>
      <c r="G123" s="522"/>
      <c r="H123" s="527" t="s">
        <v>1472</v>
      </c>
      <c r="I123" s="524" t="s">
        <v>1696</v>
      </c>
      <c r="J123" s="524">
        <v>735</v>
      </c>
      <c r="K123" s="524">
        <v>365</v>
      </c>
      <c r="L123" s="528" t="s">
        <v>3165</v>
      </c>
    </row>
    <row r="124" spans="1:12">
      <c r="A124" s="536" t="s">
        <v>4923</v>
      </c>
      <c r="B124" s="524" t="s">
        <v>3161</v>
      </c>
      <c r="C124" s="524" t="s">
        <v>3162</v>
      </c>
      <c r="D124" s="525">
        <v>735</v>
      </c>
      <c r="E124" s="524" t="s">
        <v>793</v>
      </c>
      <c r="F124" s="526" t="s">
        <v>8344</v>
      </c>
      <c r="G124" s="522"/>
      <c r="H124" s="527" t="s">
        <v>1697</v>
      </c>
      <c r="I124" s="524" t="s">
        <v>1698</v>
      </c>
      <c r="J124" s="524">
        <v>750</v>
      </c>
      <c r="K124" s="524">
        <v>380</v>
      </c>
      <c r="L124" s="528" t="s">
        <v>3165</v>
      </c>
    </row>
    <row r="125" spans="1:12">
      <c r="A125" s="536" t="s">
        <v>3550</v>
      </c>
      <c r="B125" s="524" t="s">
        <v>3163</v>
      </c>
      <c r="C125" s="524" t="s">
        <v>3164</v>
      </c>
      <c r="D125" s="525">
        <v>735</v>
      </c>
      <c r="E125" s="524" t="s">
        <v>793</v>
      </c>
      <c r="F125" s="526" t="s">
        <v>3165</v>
      </c>
      <c r="G125" s="522"/>
      <c r="H125" s="527" t="s">
        <v>645</v>
      </c>
      <c r="I125" s="524" t="s">
        <v>1699</v>
      </c>
      <c r="J125" s="524">
        <v>735</v>
      </c>
      <c r="K125" s="524" t="s">
        <v>1469</v>
      </c>
      <c r="L125" s="528" t="s">
        <v>3165</v>
      </c>
    </row>
    <row r="126" spans="1:12">
      <c r="A126" s="536" t="s">
        <v>3551</v>
      </c>
      <c r="B126" s="524" t="s">
        <v>3166</v>
      </c>
      <c r="C126" s="524" t="s">
        <v>3167</v>
      </c>
      <c r="D126" s="525">
        <v>735</v>
      </c>
      <c r="E126" s="524" t="s">
        <v>793</v>
      </c>
      <c r="F126" s="526" t="s">
        <v>3165</v>
      </c>
      <c r="G126" s="522"/>
      <c r="H126" s="527" t="s">
        <v>7807</v>
      </c>
      <c r="I126" s="524" t="s">
        <v>1700</v>
      </c>
      <c r="J126" s="524">
        <v>735</v>
      </c>
      <c r="K126" s="524" t="s">
        <v>1469</v>
      </c>
      <c r="L126" s="528" t="s">
        <v>6477</v>
      </c>
    </row>
    <row r="127" spans="1:12">
      <c r="A127" s="536" t="s">
        <v>4924</v>
      </c>
      <c r="B127" s="529" t="s">
        <v>3168</v>
      </c>
      <c r="C127" s="524" t="s">
        <v>3169</v>
      </c>
      <c r="D127" s="524">
        <v>840</v>
      </c>
      <c r="E127" s="524">
        <v>210</v>
      </c>
      <c r="F127" s="528" t="s">
        <v>3165</v>
      </c>
      <c r="G127" s="522"/>
      <c r="H127" s="527" t="s">
        <v>1701</v>
      </c>
      <c r="I127" s="524" t="s">
        <v>1702</v>
      </c>
      <c r="J127" s="524">
        <v>840</v>
      </c>
      <c r="K127" s="524">
        <v>420</v>
      </c>
      <c r="L127" s="528" t="s">
        <v>6477</v>
      </c>
    </row>
    <row r="128" spans="1:12">
      <c r="A128" s="536" t="s">
        <v>5989</v>
      </c>
      <c r="B128" s="524" t="s">
        <v>3170</v>
      </c>
      <c r="C128" s="524" t="s">
        <v>3171</v>
      </c>
      <c r="D128" s="525">
        <v>840</v>
      </c>
      <c r="E128" s="524">
        <v>210</v>
      </c>
      <c r="F128" s="526" t="s">
        <v>3165</v>
      </c>
      <c r="G128" s="522"/>
      <c r="H128" s="527" t="s">
        <v>8151</v>
      </c>
      <c r="I128" s="524" t="s">
        <v>1703</v>
      </c>
      <c r="J128" s="524">
        <v>830</v>
      </c>
      <c r="K128" s="524">
        <v>420</v>
      </c>
      <c r="L128" s="528" t="s">
        <v>6477</v>
      </c>
    </row>
    <row r="129" spans="1:12">
      <c r="A129" s="536" t="s">
        <v>5990</v>
      </c>
      <c r="B129" s="524" t="s">
        <v>7383</v>
      </c>
      <c r="C129" s="524" t="s">
        <v>3172</v>
      </c>
      <c r="D129" s="525">
        <v>840</v>
      </c>
      <c r="E129" s="524">
        <v>210</v>
      </c>
      <c r="F129" s="526" t="s">
        <v>6477</v>
      </c>
      <c r="G129" s="522"/>
      <c r="H129" s="527" t="s">
        <v>1704</v>
      </c>
      <c r="I129" s="524" t="s">
        <v>1705</v>
      </c>
      <c r="J129" s="524">
        <v>840</v>
      </c>
      <c r="K129" s="524">
        <v>420</v>
      </c>
      <c r="L129" s="528" t="s">
        <v>6477</v>
      </c>
    </row>
    <row r="130" spans="1:12">
      <c r="A130" s="536" t="s">
        <v>5991</v>
      </c>
      <c r="B130" s="524">
        <v>296</v>
      </c>
      <c r="C130" s="524" t="s">
        <v>3173</v>
      </c>
      <c r="D130" s="525">
        <v>840</v>
      </c>
      <c r="E130" s="524">
        <v>210</v>
      </c>
      <c r="F130" s="526" t="s">
        <v>6477</v>
      </c>
      <c r="G130" s="522"/>
      <c r="H130" s="527" t="s">
        <v>1706</v>
      </c>
      <c r="I130" s="524" t="s">
        <v>1707</v>
      </c>
      <c r="J130" s="524">
        <v>855</v>
      </c>
      <c r="K130" s="524">
        <v>425</v>
      </c>
      <c r="L130" s="528" t="s">
        <v>3510</v>
      </c>
    </row>
    <row r="131" spans="1:12">
      <c r="A131" s="536" t="s">
        <v>3552</v>
      </c>
      <c r="B131" s="524" t="s">
        <v>3174</v>
      </c>
      <c r="C131" s="524" t="s">
        <v>3175</v>
      </c>
      <c r="D131" s="525">
        <v>840</v>
      </c>
      <c r="E131" s="524">
        <v>210</v>
      </c>
      <c r="F131" s="526" t="s">
        <v>6477</v>
      </c>
      <c r="G131" s="522"/>
      <c r="H131" s="527" t="s">
        <v>1708</v>
      </c>
      <c r="I131" s="524" t="s">
        <v>1488</v>
      </c>
      <c r="J131" s="524">
        <v>840</v>
      </c>
      <c r="K131" s="524">
        <v>420</v>
      </c>
      <c r="L131" s="528" t="s">
        <v>3510</v>
      </c>
    </row>
    <row r="132" spans="1:12">
      <c r="A132" s="536" t="s">
        <v>3553</v>
      </c>
      <c r="B132" s="524" t="s">
        <v>3508</v>
      </c>
      <c r="C132" s="524" t="s">
        <v>3509</v>
      </c>
      <c r="D132" s="525">
        <v>840</v>
      </c>
      <c r="E132" s="524">
        <v>210</v>
      </c>
      <c r="F132" s="526" t="s">
        <v>3510</v>
      </c>
      <c r="G132" s="522"/>
      <c r="H132" s="527" t="s">
        <v>1489</v>
      </c>
      <c r="I132" s="524" t="s">
        <v>1490</v>
      </c>
      <c r="J132" s="524">
        <v>840</v>
      </c>
      <c r="K132" s="524">
        <v>420</v>
      </c>
      <c r="L132" s="528" t="s">
        <v>8349</v>
      </c>
    </row>
    <row r="133" spans="1:12">
      <c r="A133" s="536" t="s">
        <v>5992</v>
      </c>
      <c r="B133" s="529" t="s">
        <v>3511</v>
      </c>
      <c r="C133" s="524" t="s">
        <v>3504</v>
      </c>
      <c r="D133" s="524">
        <v>950</v>
      </c>
      <c r="E133" s="524" t="s">
        <v>3505</v>
      </c>
      <c r="F133" s="528" t="s">
        <v>3510</v>
      </c>
      <c r="G133" s="522"/>
      <c r="H133" s="527" t="s">
        <v>1491</v>
      </c>
      <c r="I133" s="524" t="s">
        <v>1492</v>
      </c>
      <c r="J133" s="524">
        <v>950</v>
      </c>
      <c r="K133" s="524">
        <v>475</v>
      </c>
      <c r="L133" s="528" t="s">
        <v>8349</v>
      </c>
    </row>
    <row r="134" spans="1:12">
      <c r="A134" s="536" t="s">
        <v>5993</v>
      </c>
      <c r="B134" s="524" t="s">
        <v>3506</v>
      </c>
      <c r="C134" s="524" t="s">
        <v>3507</v>
      </c>
      <c r="D134" s="525">
        <v>950</v>
      </c>
      <c r="E134" s="524" t="s">
        <v>3505</v>
      </c>
      <c r="F134" s="526" t="s">
        <v>3510</v>
      </c>
      <c r="G134" s="522"/>
      <c r="H134" s="527" t="s">
        <v>4708</v>
      </c>
      <c r="I134" s="524" t="s">
        <v>1493</v>
      </c>
      <c r="J134" s="524">
        <v>935</v>
      </c>
      <c r="K134" s="524">
        <v>465</v>
      </c>
      <c r="L134" s="528" t="s">
        <v>8349</v>
      </c>
    </row>
    <row r="135" spans="1:12">
      <c r="A135" s="536" t="s">
        <v>5949</v>
      </c>
      <c r="B135" s="524" t="s">
        <v>3885</v>
      </c>
      <c r="C135" s="524" t="s">
        <v>3886</v>
      </c>
      <c r="D135" s="525">
        <v>950</v>
      </c>
      <c r="E135" s="524" t="s">
        <v>3505</v>
      </c>
      <c r="F135" s="526" t="s">
        <v>3510</v>
      </c>
      <c r="G135" s="522"/>
      <c r="H135" s="527" t="s">
        <v>8309</v>
      </c>
      <c r="I135" s="524" t="s">
        <v>1494</v>
      </c>
      <c r="J135" s="524">
        <v>945</v>
      </c>
      <c r="K135" s="524">
        <v>475</v>
      </c>
      <c r="L135" s="528" t="s">
        <v>8349</v>
      </c>
    </row>
    <row r="136" spans="1:12">
      <c r="A136" s="536" t="s">
        <v>5950</v>
      </c>
      <c r="B136" s="524" t="s">
        <v>3887</v>
      </c>
      <c r="C136" s="524" t="s">
        <v>3888</v>
      </c>
      <c r="D136" s="525">
        <v>950</v>
      </c>
      <c r="E136" s="524" t="s">
        <v>3505</v>
      </c>
      <c r="F136" s="526" t="s">
        <v>3510</v>
      </c>
      <c r="G136" s="522"/>
      <c r="H136" s="527" t="s">
        <v>1495</v>
      </c>
      <c r="I136" s="524" t="s">
        <v>1496</v>
      </c>
      <c r="J136" s="524">
        <v>955</v>
      </c>
      <c r="K136" s="524">
        <v>475</v>
      </c>
      <c r="L136" s="528" t="s">
        <v>8349</v>
      </c>
    </row>
    <row r="137" spans="1:12">
      <c r="A137" s="536" t="s">
        <v>2555</v>
      </c>
      <c r="B137" s="524" t="s">
        <v>3889</v>
      </c>
      <c r="C137" s="524" t="s">
        <v>3890</v>
      </c>
      <c r="D137" s="525">
        <v>950</v>
      </c>
      <c r="E137" s="524" t="s">
        <v>3505</v>
      </c>
      <c r="F137" s="526" t="s">
        <v>8349</v>
      </c>
      <c r="G137" s="522"/>
      <c r="H137" s="527" t="s">
        <v>1497</v>
      </c>
      <c r="I137" s="524" t="s">
        <v>1498</v>
      </c>
      <c r="J137" s="524">
        <v>950</v>
      </c>
      <c r="K137" s="524">
        <v>475</v>
      </c>
      <c r="L137" s="528" t="s">
        <v>3897</v>
      </c>
    </row>
    <row r="138" spans="1:12">
      <c r="A138" s="536" t="s">
        <v>2556</v>
      </c>
      <c r="B138" s="524" t="s">
        <v>3891</v>
      </c>
      <c r="C138" s="524" t="s">
        <v>3892</v>
      </c>
      <c r="D138" s="525">
        <v>950</v>
      </c>
      <c r="E138" s="524" t="s">
        <v>3505</v>
      </c>
      <c r="F138" s="526" t="s">
        <v>8349</v>
      </c>
      <c r="G138" s="522"/>
      <c r="H138" s="527" t="s">
        <v>1499</v>
      </c>
      <c r="I138" s="524" t="s">
        <v>1500</v>
      </c>
      <c r="J138" s="524">
        <v>950</v>
      </c>
      <c r="K138" s="524">
        <v>475</v>
      </c>
      <c r="L138" s="528" t="s">
        <v>3897</v>
      </c>
    </row>
    <row r="139" spans="1:12">
      <c r="A139" s="536" t="s">
        <v>5951</v>
      </c>
      <c r="B139" s="529" t="s">
        <v>6402</v>
      </c>
      <c r="C139" s="524" t="s">
        <v>3893</v>
      </c>
      <c r="D139" s="524">
        <v>1050</v>
      </c>
      <c r="E139" s="524" t="s">
        <v>3894</v>
      </c>
      <c r="F139" s="528" t="s">
        <v>8349</v>
      </c>
      <c r="G139" s="522"/>
      <c r="H139" s="527" t="s">
        <v>1501</v>
      </c>
      <c r="I139" s="524" t="s">
        <v>1502</v>
      </c>
      <c r="J139" s="524">
        <v>1050</v>
      </c>
      <c r="K139" s="524">
        <v>525</v>
      </c>
      <c r="L139" s="528" t="s">
        <v>3897</v>
      </c>
    </row>
    <row r="140" spans="1:12">
      <c r="A140" s="536" t="s">
        <v>5952</v>
      </c>
      <c r="B140" s="524" t="s">
        <v>3895</v>
      </c>
      <c r="C140" s="524" t="s">
        <v>3896</v>
      </c>
      <c r="D140" s="525">
        <v>1050</v>
      </c>
      <c r="E140" s="524" t="s">
        <v>3894</v>
      </c>
      <c r="F140" s="526" t="s">
        <v>3897</v>
      </c>
      <c r="G140" s="522"/>
      <c r="H140" s="527" t="s">
        <v>1503</v>
      </c>
      <c r="I140" s="524" t="s">
        <v>1504</v>
      </c>
      <c r="J140" s="524">
        <v>1050</v>
      </c>
      <c r="K140" s="524">
        <v>525</v>
      </c>
      <c r="L140" s="528" t="s">
        <v>4253</v>
      </c>
    </row>
    <row r="141" spans="1:12">
      <c r="A141" s="536" t="s">
        <v>5953</v>
      </c>
      <c r="B141" s="524" t="s">
        <v>8728</v>
      </c>
      <c r="C141" s="524" t="s">
        <v>3898</v>
      </c>
      <c r="D141" s="525">
        <v>1050</v>
      </c>
      <c r="E141" s="524" t="s">
        <v>3894</v>
      </c>
      <c r="F141" s="526" t="s">
        <v>3897</v>
      </c>
      <c r="G141" s="522"/>
      <c r="H141" s="527" t="s">
        <v>1505</v>
      </c>
      <c r="I141" s="524" t="s">
        <v>1506</v>
      </c>
      <c r="J141" s="524">
        <v>1050</v>
      </c>
      <c r="K141" s="524">
        <v>525</v>
      </c>
      <c r="L141" s="528" t="s">
        <v>4253</v>
      </c>
    </row>
    <row r="142" spans="1:12">
      <c r="A142" s="536" t="s">
        <v>5954</v>
      </c>
      <c r="B142" s="524" t="s">
        <v>3899</v>
      </c>
      <c r="C142" s="524" t="s">
        <v>3900</v>
      </c>
      <c r="D142" s="525">
        <v>1050</v>
      </c>
      <c r="E142" s="524" t="s">
        <v>3894</v>
      </c>
      <c r="F142" s="526" t="s">
        <v>3897</v>
      </c>
      <c r="G142" s="522"/>
      <c r="H142" s="527" t="s">
        <v>1507</v>
      </c>
      <c r="I142" s="524" t="s">
        <v>1257</v>
      </c>
      <c r="J142" s="524">
        <v>1050</v>
      </c>
      <c r="K142" s="524">
        <v>525</v>
      </c>
      <c r="L142" s="528" t="s">
        <v>4253</v>
      </c>
    </row>
    <row r="143" spans="1:12">
      <c r="A143" s="536" t="s">
        <v>1058</v>
      </c>
      <c r="B143" s="524" t="s">
        <v>3901</v>
      </c>
      <c r="C143" s="524" t="s">
        <v>3902</v>
      </c>
      <c r="D143" s="525">
        <v>1050</v>
      </c>
      <c r="E143" s="524" t="s">
        <v>3894</v>
      </c>
      <c r="F143" s="526" t="s">
        <v>3897</v>
      </c>
      <c r="G143" s="522"/>
      <c r="H143" s="527" t="s">
        <v>1258</v>
      </c>
      <c r="I143" s="524" t="s">
        <v>1259</v>
      </c>
      <c r="J143" s="524">
        <v>1050</v>
      </c>
      <c r="K143" s="524">
        <v>525</v>
      </c>
      <c r="L143" s="528" t="s">
        <v>4253</v>
      </c>
    </row>
    <row r="144" spans="1:12">
      <c r="A144" s="536" t="s">
        <v>5651</v>
      </c>
      <c r="B144" s="524" t="s">
        <v>3903</v>
      </c>
      <c r="C144" s="524" t="s">
        <v>4250</v>
      </c>
      <c r="D144" s="525">
        <v>1050</v>
      </c>
      <c r="E144" s="524" t="s">
        <v>3894</v>
      </c>
      <c r="F144" s="526" t="s">
        <v>3897</v>
      </c>
      <c r="G144" s="522"/>
      <c r="H144" s="527" t="s">
        <v>1260</v>
      </c>
      <c r="I144" s="524" t="s">
        <v>1261</v>
      </c>
      <c r="J144" s="524">
        <v>1050</v>
      </c>
      <c r="K144" s="524">
        <v>525</v>
      </c>
      <c r="L144" s="528" t="s">
        <v>1262</v>
      </c>
    </row>
    <row r="145" spans="1:12">
      <c r="A145" s="536" t="s">
        <v>5652</v>
      </c>
      <c r="B145" s="524" t="s">
        <v>4251</v>
      </c>
      <c r="C145" s="524" t="s">
        <v>4252</v>
      </c>
      <c r="D145" s="525">
        <v>1050</v>
      </c>
      <c r="E145" s="524" t="s">
        <v>3894</v>
      </c>
      <c r="F145" s="526" t="s">
        <v>4253</v>
      </c>
      <c r="G145" s="522"/>
      <c r="H145" s="527" t="s">
        <v>1263</v>
      </c>
      <c r="I145" s="524" t="s">
        <v>1264</v>
      </c>
      <c r="J145" s="524">
        <v>1050</v>
      </c>
      <c r="K145" s="524">
        <v>525</v>
      </c>
      <c r="L145" s="528" t="s">
        <v>1262</v>
      </c>
    </row>
    <row r="146" spans="1:12" ht="13.5" thickBot="1">
      <c r="A146" s="537" t="s">
        <v>5653</v>
      </c>
      <c r="B146" s="530" t="s">
        <v>4254</v>
      </c>
      <c r="C146" s="530" t="s">
        <v>4255</v>
      </c>
      <c r="D146" s="531">
        <v>1050</v>
      </c>
      <c r="E146" s="530" t="s">
        <v>3894</v>
      </c>
      <c r="F146" s="532" t="s">
        <v>4253</v>
      </c>
      <c r="G146" s="522"/>
      <c r="H146" s="533" t="s">
        <v>1265</v>
      </c>
      <c r="I146" s="530" t="s">
        <v>1266</v>
      </c>
      <c r="J146" s="530">
        <v>1050</v>
      </c>
      <c r="K146" s="530">
        <v>525</v>
      </c>
      <c r="L146" s="534" t="s">
        <v>1262</v>
      </c>
    </row>
    <row r="147" spans="1:12" ht="21.75" thickTop="1" thickBot="1">
      <c r="A147" s="430" t="s">
        <v>5650</v>
      </c>
      <c r="B147" s="429"/>
      <c r="C147" s="429"/>
      <c r="D147" s="429"/>
      <c r="E147" s="429"/>
      <c r="F147" s="429"/>
      <c r="G147" s="429"/>
      <c r="H147" s="429"/>
      <c r="I147" s="429"/>
      <c r="J147" s="429"/>
      <c r="K147" s="429"/>
      <c r="L147" s="429"/>
    </row>
    <row r="148" spans="1:12">
      <c r="A148" s="535" t="s">
        <v>7302</v>
      </c>
      <c r="B148" s="520" t="s">
        <v>2919</v>
      </c>
      <c r="C148" s="520" t="s">
        <v>4256</v>
      </c>
      <c r="D148" s="541">
        <v>999</v>
      </c>
      <c r="E148" s="520" t="s">
        <v>4257</v>
      </c>
      <c r="F148" s="521" t="s">
        <v>4258</v>
      </c>
      <c r="G148" s="522"/>
      <c r="H148" s="523" t="s">
        <v>1267</v>
      </c>
      <c r="I148" s="542" t="s">
        <v>1268</v>
      </c>
      <c r="J148" s="520">
        <v>999</v>
      </c>
      <c r="K148" s="520" t="s">
        <v>1269</v>
      </c>
      <c r="L148" s="521" t="s">
        <v>4118</v>
      </c>
    </row>
    <row r="149" spans="1:12">
      <c r="A149" s="536" t="s">
        <v>7306</v>
      </c>
      <c r="B149" s="524" t="s">
        <v>4259</v>
      </c>
      <c r="C149" s="524" t="s">
        <v>4260</v>
      </c>
      <c r="D149" s="525">
        <v>999</v>
      </c>
      <c r="E149" s="524" t="s">
        <v>4257</v>
      </c>
      <c r="F149" s="528" t="s">
        <v>4258</v>
      </c>
      <c r="G149" s="522"/>
      <c r="H149" s="527" t="s">
        <v>1270</v>
      </c>
      <c r="I149" s="526" t="s">
        <v>1271</v>
      </c>
      <c r="J149" s="524">
        <v>999</v>
      </c>
      <c r="K149" s="524" t="s">
        <v>1269</v>
      </c>
      <c r="L149" s="528" t="s">
        <v>4118</v>
      </c>
    </row>
    <row r="150" spans="1:12">
      <c r="A150" s="536" t="s">
        <v>7310</v>
      </c>
      <c r="B150" s="524" t="s">
        <v>4261</v>
      </c>
      <c r="C150" s="524" t="s">
        <v>4262</v>
      </c>
      <c r="D150" s="525">
        <v>999</v>
      </c>
      <c r="E150" s="524" t="s">
        <v>4257</v>
      </c>
      <c r="F150" s="528" t="s">
        <v>4258</v>
      </c>
      <c r="G150" s="522"/>
      <c r="H150" s="527" t="s">
        <v>1272</v>
      </c>
      <c r="I150" s="526" t="s">
        <v>1273</v>
      </c>
      <c r="J150" s="524">
        <v>999</v>
      </c>
      <c r="K150" s="524" t="s">
        <v>1269</v>
      </c>
      <c r="L150" s="528" t="s">
        <v>4118</v>
      </c>
    </row>
    <row r="151" spans="1:12">
      <c r="A151" s="536" t="s">
        <v>7315</v>
      </c>
      <c r="B151" s="524" t="s">
        <v>4263</v>
      </c>
      <c r="C151" s="524" t="s">
        <v>3904</v>
      </c>
      <c r="D151" s="525">
        <v>999</v>
      </c>
      <c r="E151" s="524" t="s">
        <v>4257</v>
      </c>
      <c r="F151" s="528" t="s">
        <v>4258</v>
      </c>
      <c r="G151" s="522"/>
      <c r="H151" s="527" t="s">
        <v>1274</v>
      </c>
      <c r="I151" s="526" t="s">
        <v>1275</v>
      </c>
      <c r="J151" s="524">
        <v>999</v>
      </c>
      <c r="K151" s="524" t="s">
        <v>1269</v>
      </c>
      <c r="L151" s="528" t="s">
        <v>4118</v>
      </c>
    </row>
    <row r="152" spans="1:12">
      <c r="A152" s="536" t="s">
        <v>7320</v>
      </c>
      <c r="B152" s="524" t="s">
        <v>3905</v>
      </c>
      <c r="C152" s="524" t="s">
        <v>3906</v>
      </c>
      <c r="D152" s="525">
        <v>999</v>
      </c>
      <c r="E152" s="524" t="s">
        <v>4257</v>
      </c>
      <c r="F152" s="528" t="s">
        <v>4258</v>
      </c>
      <c r="G152" s="522"/>
      <c r="H152" s="527" t="s">
        <v>1276</v>
      </c>
      <c r="I152" s="526" t="s">
        <v>1277</v>
      </c>
      <c r="J152" s="524">
        <v>999</v>
      </c>
      <c r="K152" s="524" t="s">
        <v>1269</v>
      </c>
      <c r="L152" s="528" t="s">
        <v>4118</v>
      </c>
    </row>
    <row r="153" spans="1:12">
      <c r="A153" s="536" t="s">
        <v>7325</v>
      </c>
      <c r="B153" s="524" t="s">
        <v>3907</v>
      </c>
      <c r="C153" s="524" t="s">
        <v>3908</v>
      </c>
      <c r="D153" s="525">
        <v>999</v>
      </c>
      <c r="E153" s="524" t="s">
        <v>4257</v>
      </c>
      <c r="F153" s="528" t="s">
        <v>4258</v>
      </c>
      <c r="G153" s="522"/>
      <c r="H153" s="527" t="s">
        <v>1278</v>
      </c>
      <c r="I153" s="526" t="s">
        <v>1279</v>
      </c>
      <c r="J153" s="524">
        <v>999</v>
      </c>
      <c r="K153" s="524" t="s">
        <v>1269</v>
      </c>
      <c r="L153" s="528" t="s">
        <v>4118</v>
      </c>
    </row>
    <row r="154" spans="1:12">
      <c r="A154" s="536" t="s">
        <v>7329</v>
      </c>
      <c r="B154" s="524" t="s">
        <v>3909</v>
      </c>
      <c r="C154" s="524" t="s">
        <v>3910</v>
      </c>
      <c r="D154" s="525">
        <v>999</v>
      </c>
      <c r="E154" s="524" t="s">
        <v>4257</v>
      </c>
      <c r="F154" s="528" t="s">
        <v>4258</v>
      </c>
      <c r="G154" s="522"/>
      <c r="H154" s="527" t="s">
        <v>167</v>
      </c>
      <c r="I154" s="526" t="s">
        <v>1280</v>
      </c>
      <c r="J154" s="524">
        <v>999</v>
      </c>
      <c r="K154" s="524" t="s">
        <v>1269</v>
      </c>
      <c r="L154" s="528" t="s">
        <v>4118</v>
      </c>
    </row>
    <row r="155" spans="1:12">
      <c r="A155" s="536" t="s">
        <v>7333</v>
      </c>
      <c r="B155" s="524" t="s">
        <v>3911</v>
      </c>
      <c r="C155" s="524" t="s">
        <v>3912</v>
      </c>
      <c r="D155" s="525">
        <v>999</v>
      </c>
      <c r="E155" s="524" t="s">
        <v>4257</v>
      </c>
      <c r="F155" s="528" t="s">
        <v>4118</v>
      </c>
      <c r="G155" s="522"/>
      <c r="H155" s="527" t="s">
        <v>1281</v>
      </c>
      <c r="I155" s="526" t="s">
        <v>1282</v>
      </c>
      <c r="J155" s="524">
        <v>999</v>
      </c>
      <c r="K155" s="524" t="s">
        <v>1269</v>
      </c>
      <c r="L155" s="528" t="s">
        <v>8358</v>
      </c>
    </row>
    <row r="156" spans="1:12">
      <c r="A156" s="536" t="s">
        <v>7053</v>
      </c>
      <c r="B156" s="524" t="s">
        <v>3913</v>
      </c>
      <c r="C156" s="524" t="s">
        <v>3914</v>
      </c>
      <c r="D156" s="525">
        <v>999</v>
      </c>
      <c r="E156" s="524" t="s">
        <v>4257</v>
      </c>
      <c r="F156" s="528" t="s">
        <v>4118</v>
      </c>
      <c r="G156" s="522"/>
      <c r="H156" s="527" t="s">
        <v>1283</v>
      </c>
      <c r="I156" s="526" t="s">
        <v>1284</v>
      </c>
      <c r="J156" s="524">
        <v>999</v>
      </c>
      <c r="K156" s="524" t="s">
        <v>1269</v>
      </c>
      <c r="L156" s="528" t="s">
        <v>8358</v>
      </c>
    </row>
    <row r="157" spans="1:12">
      <c r="A157" s="536" t="s">
        <v>6911</v>
      </c>
      <c r="B157" s="524" t="s">
        <v>3915</v>
      </c>
      <c r="C157" s="524" t="s">
        <v>3916</v>
      </c>
      <c r="D157" s="525">
        <v>999</v>
      </c>
      <c r="E157" s="524" t="s">
        <v>4257</v>
      </c>
      <c r="F157" s="528" t="s">
        <v>4118</v>
      </c>
      <c r="G157" s="522"/>
      <c r="H157" s="527" t="s">
        <v>1285</v>
      </c>
      <c r="I157" s="526" t="s">
        <v>1286</v>
      </c>
      <c r="J157" s="524">
        <v>999</v>
      </c>
      <c r="K157" s="524" t="s">
        <v>1269</v>
      </c>
      <c r="L157" s="528" t="s">
        <v>8358</v>
      </c>
    </row>
    <row r="158" spans="1:12">
      <c r="A158" s="536" t="s">
        <v>7061</v>
      </c>
      <c r="B158" s="524" t="s">
        <v>3917</v>
      </c>
      <c r="C158" s="524" t="s">
        <v>3918</v>
      </c>
      <c r="D158" s="525">
        <v>999</v>
      </c>
      <c r="E158" s="524" t="s">
        <v>4257</v>
      </c>
      <c r="F158" s="528" t="s">
        <v>8358</v>
      </c>
      <c r="G158" s="522"/>
      <c r="H158" s="527" t="s">
        <v>1287</v>
      </c>
      <c r="I158" s="526" t="s">
        <v>1288</v>
      </c>
      <c r="J158" s="524">
        <v>999</v>
      </c>
      <c r="K158" s="524" t="s">
        <v>1269</v>
      </c>
      <c r="L158" s="528" t="s">
        <v>8594</v>
      </c>
    </row>
    <row r="159" spans="1:12">
      <c r="A159" s="536" t="s">
        <v>7066</v>
      </c>
      <c r="B159" s="524" t="s">
        <v>3919</v>
      </c>
      <c r="C159" s="524" t="s">
        <v>3920</v>
      </c>
      <c r="D159" s="525">
        <v>999</v>
      </c>
      <c r="E159" s="524" t="s">
        <v>4257</v>
      </c>
      <c r="F159" s="528" t="s">
        <v>8358</v>
      </c>
      <c r="G159" s="522"/>
      <c r="H159" s="527" t="s">
        <v>1289</v>
      </c>
      <c r="I159" s="526" t="s">
        <v>3789</v>
      </c>
      <c r="J159" s="524">
        <v>999</v>
      </c>
      <c r="K159" s="524" t="s">
        <v>1269</v>
      </c>
      <c r="L159" s="528" t="s">
        <v>8594</v>
      </c>
    </row>
    <row r="160" spans="1:12">
      <c r="A160" s="536" t="s">
        <v>1064</v>
      </c>
      <c r="B160" s="524" t="s">
        <v>3921</v>
      </c>
      <c r="C160" s="524" t="s">
        <v>3922</v>
      </c>
      <c r="D160" s="525">
        <v>1050</v>
      </c>
      <c r="E160" s="524" t="s">
        <v>3894</v>
      </c>
      <c r="F160" s="528" t="s">
        <v>4258</v>
      </c>
      <c r="G160" s="522"/>
      <c r="H160" s="527" t="s">
        <v>4705</v>
      </c>
      <c r="I160" s="526" t="s">
        <v>3790</v>
      </c>
      <c r="J160" s="524">
        <v>1050</v>
      </c>
      <c r="K160" s="524">
        <v>525</v>
      </c>
      <c r="L160" s="528" t="s">
        <v>4118</v>
      </c>
    </row>
    <row r="161" spans="1:12">
      <c r="A161" s="536" t="s">
        <v>5955</v>
      </c>
      <c r="B161" s="524" t="s">
        <v>2885</v>
      </c>
      <c r="C161" s="524" t="s">
        <v>3896</v>
      </c>
      <c r="D161" s="525">
        <v>1050</v>
      </c>
      <c r="E161" s="524" t="s">
        <v>3894</v>
      </c>
      <c r="F161" s="528" t="s">
        <v>4258</v>
      </c>
      <c r="G161" s="522"/>
      <c r="H161" s="527" t="s">
        <v>3791</v>
      </c>
      <c r="I161" s="526" t="s">
        <v>1504</v>
      </c>
      <c r="J161" s="524">
        <v>1050</v>
      </c>
      <c r="K161" s="524">
        <v>525</v>
      </c>
      <c r="L161" s="528" t="s">
        <v>4118</v>
      </c>
    </row>
    <row r="162" spans="1:12">
      <c r="A162" s="536" t="s">
        <v>5956</v>
      </c>
      <c r="B162" s="524" t="s">
        <v>2886</v>
      </c>
      <c r="C162" s="524" t="s">
        <v>3898</v>
      </c>
      <c r="D162" s="525">
        <v>1050</v>
      </c>
      <c r="E162" s="524" t="s">
        <v>3894</v>
      </c>
      <c r="F162" s="528" t="s">
        <v>4258</v>
      </c>
      <c r="G162" s="522"/>
      <c r="H162" s="527" t="s">
        <v>3792</v>
      </c>
      <c r="I162" s="526" t="s">
        <v>1506</v>
      </c>
      <c r="J162" s="524">
        <v>1050</v>
      </c>
      <c r="K162" s="524">
        <v>525</v>
      </c>
      <c r="L162" s="528" t="s">
        <v>4118</v>
      </c>
    </row>
    <row r="163" spans="1:12">
      <c r="A163" s="536" t="s">
        <v>5957</v>
      </c>
      <c r="B163" s="524" t="s">
        <v>2887</v>
      </c>
      <c r="C163" s="524" t="s">
        <v>3900</v>
      </c>
      <c r="D163" s="525">
        <v>1050</v>
      </c>
      <c r="E163" s="524" t="s">
        <v>3894</v>
      </c>
      <c r="F163" s="528" t="s">
        <v>4258</v>
      </c>
      <c r="G163" s="522"/>
      <c r="H163" s="527" t="s">
        <v>2929</v>
      </c>
      <c r="I163" s="526" t="s">
        <v>1257</v>
      </c>
      <c r="J163" s="524">
        <v>1050</v>
      </c>
      <c r="K163" s="524">
        <v>525</v>
      </c>
      <c r="L163" s="528" t="s">
        <v>4118</v>
      </c>
    </row>
    <row r="164" spans="1:12">
      <c r="A164" s="536" t="s">
        <v>1063</v>
      </c>
      <c r="B164" s="524" t="s">
        <v>2888</v>
      </c>
      <c r="C164" s="524" t="s">
        <v>2889</v>
      </c>
      <c r="D164" s="525">
        <v>1050</v>
      </c>
      <c r="E164" s="524" t="s">
        <v>3894</v>
      </c>
      <c r="F164" s="528" t="s">
        <v>4258</v>
      </c>
      <c r="G164" s="522"/>
      <c r="H164" s="527" t="s">
        <v>2798</v>
      </c>
      <c r="I164" s="526" t="s">
        <v>2799</v>
      </c>
      <c r="J164" s="524">
        <v>1050</v>
      </c>
      <c r="K164" s="524">
        <v>525</v>
      </c>
      <c r="L164" s="528" t="s">
        <v>4118</v>
      </c>
    </row>
    <row r="165" spans="1:12">
      <c r="A165" s="536" t="s">
        <v>1059</v>
      </c>
      <c r="B165" s="524" t="s">
        <v>2890</v>
      </c>
      <c r="C165" s="524" t="s">
        <v>4250</v>
      </c>
      <c r="D165" s="525">
        <v>1050</v>
      </c>
      <c r="E165" s="524" t="s">
        <v>3894</v>
      </c>
      <c r="F165" s="528" t="s">
        <v>4258</v>
      </c>
      <c r="G165" s="522"/>
      <c r="H165" s="527" t="s">
        <v>2800</v>
      </c>
      <c r="I165" s="526" t="s">
        <v>1261</v>
      </c>
      <c r="J165" s="524">
        <v>1050</v>
      </c>
      <c r="K165" s="524">
        <v>525</v>
      </c>
      <c r="L165" s="528" t="s">
        <v>4118</v>
      </c>
    </row>
    <row r="166" spans="1:12">
      <c r="A166" s="536" t="s">
        <v>1060</v>
      </c>
      <c r="B166" s="524" t="s">
        <v>2891</v>
      </c>
      <c r="C166" s="524" t="s">
        <v>2892</v>
      </c>
      <c r="D166" s="525">
        <v>1050</v>
      </c>
      <c r="E166" s="524" t="s">
        <v>3894</v>
      </c>
      <c r="F166" s="528" t="s">
        <v>4118</v>
      </c>
      <c r="G166" s="522"/>
      <c r="H166" s="527" t="s">
        <v>7434</v>
      </c>
      <c r="I166" s="526" t="s">
        <v>2801</v>
      </c>
      <c r="J166" s="524">
        <v>1050</v>
      </c>
      <c r="K166" s="524">
        <v>525</v>
      </c>
      <c r="L166" s="528" t="s">
        <v>8358</v>
      </c>
    </row>
    <row r="167" spans="1:12">
      <c r="A167" s="536" t="s">
        <v>3554</v>
      </c>
      <c r="B167" s="524" t="s">
        <v>2131</v>
      </c>
      <c r="C167" s="524" t="s">
        <v>2893</v>
      </c>
      <c r="D167" s="525">
        <v>1050</v>
      </c>
      <c r="E167" s="524" t="s">
        <v>3894</v>
      </c>
      <c r="F167" s="528" t="s">
        <v>4118</v>
      </c>
      <c r="G167" s="522"/>
      <c r="H167" s="527" t="s">
        <v>2802</v>
      </c>
      <c r="I167" s="526" t="s">
        <v>2803</v>
      </c>
      <c r="J167" s="524">
        <v>1050</v>
      </c>
      <c r="K167" s="524">
        <v>525</v>
      </c>
      <c r="L167" s="528" t="s">
        <v>8358</v>
      </c>
    </row>
    <row r="168" spans="1:12">
      <c r="A168" s="536" t="s">
        <v>1061</v>
      </c>
      <c r="B168" s="524" t="s">
        <v>2894</v>
      </c>
      <c r="C168" s="524" t="s">
        <v>2895</v>
      </c>
      <c r="D168" s="525">
        <v>1050</v>
      </c>
      <c r="E168" s="524" t="s">
        <v>3894</v>
      </c>
      <c r="F168" s="528" t="s">
        <v>4118</v>
      </c>
      <c r="G168" s="522"/>
      <c r="H168" s="527" t="s">
        <v>2804</v>
      </c>
      <c r="I168" s="524" t="s">
        <v>2805</v>
      </c>
      <c r="J168" s="524">
        <v>1050</v>
      </c>
      <c r="K168" s="524">
        <v>525</v>
      </c>
      <c r="L168" s="528" t="s">
        <v>8358</v>
      </c>
    </row>
    <row r="169" spans="1:12">
      <c r="A169" s="647" t="s">
        <v>3555</v>
      </c>
      <c r="B169" s="648" t="s">
        <v>2896</v>
      </c>
      <c r="C169" s="648" t="s">
        <v>2897</v>
      </c>
      <c r="D169" s="649">
        <v>1050</v>
      </c>
      <c r="E169" s="648" t="s">
        <v>3894</v>
      </c>
      <c r="F169" s="650" t="s">
        <v>4118</v>
      </c>
      <c r="G169" s="522"/>
      <c r="H169" s="651" t="s">
        <v>1550</v>
      </c>
      <c r="I169" s="648" t="s">
        <v>1007</v>
      </c>
      <c r="J169" s="648">
        <v>1050</v>
      </c>
      <c r="K169" s="648">
        <v>525</v>
      </c>
      <c r="L169" s="650" t="s">
        <v>8358</v>
      </c>
    </row>
    <row r="170" spans="1:12">
      <c r="A170" s="536" t="s">
        <v>3556</v>
      </c>
      <c r="B170" s="524" t="s">
        <v>2898</v>
      </c>
      <c r="C170" s="524" t="s">
        <v>2899</v>
      </c>
      <c r="D170" s="525">
        <v>1050</v>
      </c>
      <c r="E170" s="524" t="s">
        <v>3894</v>
      </c>
      <c r="F170" s="528" t="s">
        <v>8358</v>
      </c>
      <c r="G170" s="522"/>
      <c r="H170" s="527" t="s">
        <v>722</v>
      </c>
      <c r="I170" s="524" t="s">
        <v>723</v>
      </c>
      <c r="J170" s="524">
        <v>1050</v>
      </c>
      <c r="K170" s="524">
        <v>525</v>
      </c>
      <c r="L170" s="528" t="s">
        <v>8594</v>
      </c>
    </row>
    <row r="171" spans="1:12" ht="12.75" customHeight="1">
      <c r="A171" s="658" t="s">
        <v>3557</v>
      </c>
      <c r="B171" s="654" t="s">
        <v>2900</v>
      </c>
      <c r="C171" s="653" t="s">
        <v>2901</v>
      </c>
      <c r="D171" s="653">
        <v>1050</v>
      </c>
      <c r="E171" s="653" t="s">
        <v>3894</v>
      </c>
      <c r="F171" s="655" t="s">
        <v>8358</v>
      </c>
      <c r="G171" s="661"/>
      <c r="H171" s="656" t="s">
        <v>724</v>
      </c>
      <c r="I171" s="653" t="s">
        <v>725</v>
      </c>
      <c r="J171" s="653">
        <v>1050</v>
      </c>
      <c r="K171" s="653">
        <v>525</v>
      </c>
      <c r="L171" s="660" t="s">
        <v>8594</v>
      </c>
    </row>
    <row r="172" spans="1:12" ht="14.1" customHeight="1">
      <c r="A172" s="659" t="s">
        <v>5958</v>
      </c>
      <c r="B172" s="653" t="s">
        <v>8632</v>
      </c>
      <c r="C172" s="653" t="s">
        <v>2902</v>
      </c>
      <c r="D172" s="656">
        <v>1155</v>
      </c>
      <c r="E172" s="653" t="s">
        <v>2903</v>
      </c>
      <c r="F172" s="655" t="s">
        <v>8358</v>
      </c>
      <c r="G172" s="652"/>
      <c r="H172" s="653" t="s">
        <v>726</v>
      </c>
      <c r="I172" s="653" t="s">
        <v>727</v>
      </c>
      <c r="J172" s="653">
        <v>1155</v>
      </c>
      <c r="K172" s="653" t="s">
        <v>728</v>
      </c>
      <c r="L172" s="657" t="s">
        <v>8594</v>
      </c>
    </row>
    <row r="173" spans="1:12" ht="14.1" customHeight="1">
      <c r="A173" s="659" t="s">
        <v>5959</v>
      </c>
      <c r="B173" s="653" t="s">
        <v>414</v>
      </c>
      <c r="C173" s="653" t="s">
        <v>415</v>
      </c>
      <c r="D173" s="656">
        <v>1155</v>
      </c>
      <c r="E173" s="653" t="s">
        <v>2903</v>
      </c>
      <c r="F173" s="655" t="s">
        <v>8358</v>
      </c>
      <c r="G173" s="652"/>
      <c r="H173" s="653" t="s">
        <v>729</v>
      </c>
      <c r="I173" s="653" t="s">
        <v>730</v>
      </c>
      <c r="J173" s="653">
        <v>1155</v>
      </c>
      <c r="K173" s="653" t="s">
        <v>728</v>
      </c>
      <c r="L173" s="657" t="s">
        <v>8594</v>
      </c>
    </row>
    <row r="174" spans="1:12" ht="14.1" customHeight="1">
      <c r="A174" s="659" t="s">
        <v>5960</v>
      </c>
      <c r="B174" s="653" t="s">
        <v>416</v>
      </c>
      <c r="C174" s="653" t="s">
        <v>417</v>
      </c>
      <c r="D174" s="656">
        <v>1155</v>
      </c>
      <c r="E174" s="653" t="s">
        <v>2903</v>
      </c>
      <c r="F174" s="655" t="s">
        <v>8358</v>
      </c>
      <c r="G174" s="652"/>
      <c r="H174" s="653" t="s">
        <v>731</v>
      </c>
      <c r="I174" s="653" t="s">
        <v>732</v>
      </c>
      <c r="J174" s="653">
        <v>1155</v>
      </c>
      <c r="K174" s="656" t="s">
        <v>728</v>
      </c>
      <c r="L174" s="657" t="s">
        <v>8594</v>
      </c>
    </row>
    <row r="175" spans="1:12" ht="14.1" customHeight="1" thickBot="1">
      <c r="A175" s="736" t="s">
        <v>5961</v>
      </c>
      <c r="B175" s="737" t="s">
        <v>418</v>
      </c>
      <c r="C175" s="737" t="s">
        <v>419</v>
      </c>
      <c r="D175" s="738">
        <v>1155</v>
      </c>
      <c r="E175" s="737" t="s">
        <v>2903</v>
      </c>
      <c r="F175" s="739" t="s">
        <v>8358</v>
      </c>
      <c r="G175" s="652"/>
      <c r="H175" s="740" t="s">
        <v>733</v>
      </c>
      <c r="I175" s="737" t="s">
        <v>734</v>
      </c>
      <c r="J175" s="737">
        <v>1155</v>
      </c>
      <c r="K175" s="738" t="s">
        <v>728</v>
      </c>
      <c r="L175" s="739" t="s">
        <v>8594</v>
      </c>
    </row>
    <row r="176" spans="1:12" ht="14.1" customHeight="1" thickTop="1"/>
  </sheetData>
  <mergeCells count="7">
    <mergeCell ref="A1:L1"/>
    <mergeCell ref="A2:L2"/>
    <mergeCell ref="B6:F6"/>
    <mergeCell ref="H6:L6"/>
    <mergeCell ref="A3:L3"/>
    <mergeCell ref="B5:F5"/>
    <mergeCell ref="H5:L5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3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B13C4-89F7-4D42-B706-6CA66C7CAD87}">
  <dimension ref="A1:M194"/>
  <sheetViews>
    <sheetView zoomScaleNormal="75" zoomScaleSheetLayoutView="100" workbookViewId="0">
      <selection activeCell="A42" sqref="A42"/>
    </sheetView>
  </sheetViews>
  <sheetFormatPr defaultColWidth="7.5703125" defaultRowHeight="12.75"/>
  <cols>
    <col min="1" max="1" width="17.85546875" style="431" customWidth="1"/>
    <col min="2" max="5" width="10.5703125" style="431" customWidth="1"/>
    <col min="6" max="6" width="11.5703125" style="431" customWidth="1"/>
    <col min="7" max="7" width="4.42578125" style="431" customWidth="1"/>
    <col min="8" max="12" width="10" style="431" customWidth="1"/>
    <col min="13" max="13" width="11.85546875" style="431" customWidth="1"/>
    <col min="14" max="16384" width="7.5703125" style="431"/>
  </cols>
  <sheetData>
    <row r="1" spans="1:13" ht="62.25" customHeight="1">
      <c r="A1" s="958" t="s">
        <v>1024</v>
      </c>
      <c r="B1" s="959"/>
      <c r="C1" s="959"/>
      <c r="D1" s="959"/>
      <c r="E1" s="959"/>
      <c r="F1" s="959"/>
      <c r="H1" s="958" t="s">
        <v>3923</v>
      </c>
      <c r="I1" s="959"/>
      <c r="J1" s="959"/>
      <c r="K1" s="959"/>
      <c r="L1" s="959"/>
      <c r="M1" s="959"/>
    </row>
    <row r="2" spans="1:13" ht="61.5" customHeight="1">
      <c r="A2" s="958" t="s">
        <v>1025</v>
      </c>
      <c r="B2" s="959"/>
      <c r="C2" s="959"/>
      <c r="D2" s="959"/>
      <c r="E2" s="959"/>
      <c r="F2" s="959"/>
      <c r="H2" s="958" t="s">
        <v>3924</v>
      </c>
      <c r="I2" s="959"/>
      <c r="J2" s="959"/>
      <c r="K2" s="959"/>
      <c r="L2" s="959"/>
      <c r="M2" s="959"/>
    </row>
    <row r="3" spans="1:13" ht="81.75" customHeight="1">
      <c r="A3" s="958" t="s">
        <v>3493</v>
      </c>
      <c r="B3" s="959"/>
      <c r="C3" s="959"/>
      <c r="D3" s="959"/>
      <c r="E3" s="959"/>
      <c r="F3" s="959"/>
      <c r="H3" s="958" t="s">
        <v>3232</v>
      </c>
      <c r="I3" s="959"/>
      <c r="J3" s="959"/>
      <c r="K3" s="959"/>
      <c r="L3" s="959"/>
      <c r="M3" s="959"/>
    </row>
    <row r="4" spans="1:13" ht="81.75" customHeight="1">
      <c r="A4" s="626"/>
      <c r="B4" s="627"/>
      <c r="C4" s="627"/>
      <c r="D4" s="627"/>
      <c r="E4" s="627"/>
      <c r="F4" s="627"/>
      <c r="H4" s="626"/>
      <c r="I4" s="627"/>
      <c r="J4" s="627"/>
      <c r="K4" s="627"/>
      <c r="L4" s="627"/>
      <c r="M4" s="627"/>
    </row>
    <row r="5" spans="1:13" ht="81.75" customHeight="1" thickBot="1">
      <c r="A5" s="626"/>
      <c r="B5" s="627"/>
      <c r="C5" s="627"/>
      <c r="D5" s="627"/>
      <c r="E5" s="627"/>
      <c r="F5" s="627"/>
      <c r="H5" s="626"/>
      <c r="I5" s="627"/>
      <c r="J5" s="627"/>
      <c r="K5" s="627"/>
      <c r="L5" s="627"/>
      <c r="M5" s="627"/>
    </row>
    <row r="6" spans="1:13" ht="70.5" customHeight="1" thickTop="1">
      <c r="A6" s="632" t="s">
        <v>5646</v>
      </c>
      <c r="B6" s="957" t="s">
        <v>5322</v>
      </c>
      <c r="C6" s="952"/>
      <c r="D6" s="952"/>
      <c r="E6" s="952"/>
      <c r="F6" s="952"/>
      <c r="G6" s="596"/>
      <c r="H6" s="952" t="s">
        <v>5080</v>
      </c>
      <c r="I6" s="952"/>
      <c r="J6" s="952"/>
      <c r="K6" s="952"/>
      <c r="L6" s="952"/>
      <c r="M6" s="953"/>
    </row>
    <row r="7" spans="1:13" ht="19.5" customHeight="1">
      <c r="A7" s="633" t="s">
        <v>4880</v>
      </c>
      <c r="B7" s="956" t="s">
        <v>8694</v>
      </c>
      <c r="C7" s="954"/>
      <c r="D7" s="954"/>
      <c r="E7" s="954"/>
      <c r="F7" s="954"/>
      <c r="G7" s="597"/>
      <c r="H7" s="954" t="s">
        <v>8694</v>
      </c>
      <c r="I7" s="954"/>
      <c r="J7" s="954"/>
      <c r="K7" s="954"/>
      <c r="L7" s="954"/>
      <c r="M7" s="955"/>
    </row>
    <row r="8" spans="1:13" ht="19.5" thickBot="1">
      <c r="A8" s="634" t="s">
        <v>4881</v>
      </c>
      <c r="B8" s="598" t="s">
        <v>5643</v>
      </c>
      <c r="C8" s="599" t="s">
        <v>2500</v>
      </c>
      <c r="D8" s="599" t="s">
        <v>1989</v>
      </c>
      <c r="E8" s="599" t="s">
        <v>5645</v>
      </c>
      <c r="F8" s="600" t="s">
        <v>2499</v>
      </c>
      <c r="G8" s="596"/>
      <c r="H8" s="601" t="s">
        <v>1990</v>
      </c>
      <c r="I8" s="599" t="s">
        <v>5643</v>
      </c>
      <c r="J8" s="599" t="s">
        <v>2500</v>
      </c>
      <c r="K8" s="599" t="s">
        <v>1989</v>
      </c>
      <c r="L8" s="599" t="s">
        <v>5645</v>
      </c>
      <c r="M8" s="600" t="s">
        <v>2499</v>
      </c>
    </row>
    <row r="9" spans="1:13" ht="16.5" hidden="1" thickBot="1">
      <c r="A9" s="432" t="s">
        <v>5936</v>
      </c>
      <c r="B9" s="433" t="e">
        <f>7850/1000^2*(2*#REF!*#REF!+(C9-2*#REF!)*#REF!+(4-PI())*#REF!^2-PI()*D9^2*#REF!/(4*(E9+D9)))</f>
        <v>#REF!</v>
      </c>
      <c r="C9" s="434" t="e">
        <f>#REF!+SQRT((D9-16)^2-E9^2)/2</f>
        <v>#REF!</v>
      </c>
      <c r="D9" s="435">
        <v>105</v>
      </c>
      <c r="E9" s="435">
        <f t="shared" ref="E9:E20" si="0">0.25*D9</f>
        <v>26.25</v>
      </c>
      <c r="F9" s="436" t="e">
        <f>(1000*(2*(C9+2*#REF!)-2*#REF!+2*(PI()-4)*#REF!)-((1000/(D9+E9))*PI()*D9^2/2))/1000^2</f>
        <v>#REF!</v>
      </c>
      <c r="G9" s="437"/>
      <c r="H9" s="438"/>
      <c r="I9" s="433" t="e">
        <f>7850/1000^2*(2*#REF!*#REF!+(J9-2*#REF!)*#REF!+(4-PI())*#REF!^2-PI()*K9^2*#REF!/(4*(L9+K9)))</f>
        <v>#REF!</v>
      </c>
      <c r="J9" s="434" t="e">
        <f>#REF!+SQRT((K9-16)^2-L9^2)/2</f>
        <v>#REF!</v>
      </c>
      <c r="K9" s="435">
        <v>105</v>
      </c>
      <c r="L9" s="435">
        <f t="shared" ref="L9:L20" si="1">0.25*K9</f>
        <v>26.25</v>
      </c>
      <c r="M9" s="439" t="e">
        <f>(1000*(2*(J9+2*#REF!)-2*#REF!+2*(PI()-4)*#REF!)-((1000/(K9+L9))*PI()*K9^2/2))/1000^2</f>
        <v>#REF!</v>
      </c>
    </row>
    <row r="10" spans="1:13" ht="16.5" hidden="1" thickBot="1">
      <c r="A10" s="440" t="s">
        <v>5937</v>
      </c>
      <c r="B10" s="441" t="e">
        <f>7850/1000^2*(2*#REF!*#REF!+(C10-2*#REF!)*#REF!+(4-PI())*#REF!^2-PI()*D10^2*#REF!/(4*(E10+D10)))</f>
        <v>#REF!</v>
      </c>
      <c r="C10" s="442" t="e">
        <f>#REF!+SQRT((D10-16)^2-E10^2)/2</f>
        <v>#REF!</v>
      </c>
      <c r="D10" s="443">
        <v>105</v>
      </c>
      <c r="E10" s="443">
        <f t="shared" si="0"/>
        <v>26.25</v>
      </c>
      <c r="F10" s="444" t="e">
        <f>(1000*(2*(C10+2*#REF!)-2*#REF!+2*(PI()-4)*#REF!)-((1000/(D10+E10))*PI()*D10^2/2))/1000^2</f>
        <v>#REF!</v>
      </c>
      <c r="G10" s="437"/>
      <c r="H10" s="445"/>
      <c r="I10" s="441" t="e">
        <f>7850/1000^2*(2*#REF!*#REF!+(J10-2*#REF!)*#REF!+(4-PI())*#REF!^2-PI()*K10^2*#REF!/(4*(L10+K10)))</f>
        <v>#REF!</v>
      </c>
      <c r="J10" s="442" t="e">
        <f t="shared" ref="J10:J40" si="2">B10+SQRT((K10-16)^2-L10^2)/2</f>
        <v>#REF!</v>
      </c>
      <c r="K10" s="443">
        <v>105</v>
      </c>
      <c r="L10" s="443">
        <f t="shared" si="1"/>
        <v>26.25</v>
      </c>
      <c r="M10" s="446" t="e">
        <f>(1000*(2*(J10+2*#REF!)-2*#REF!+2*(PI()-4)*#REF!)-((1000/(K10+L10))*PI()*K10^2/2))/1000^2</f>
        <v>#REF!</v>
      </c>
    </row>
    <row r="11" spans="1:13" ht="16.5" hidden="1" thickBot="1">
      <c r="A11" s="440" t="s">
        <v>5938</v>
      </c>
      <c r="B11" s="441" t="e">
        <f>7850/1000^2*(2*#REF!*#REF!+(C11-2*#REF!)*#REF!+(4-PI())*#REF!^2-PI()*D11^2*#REF!/(4*(E11+D11)))</f>
        <v>#REF!</v>
      </c>
      <c r="C11" s="442" t="e">
        <f>#REF!+SQRT((D11-16)^2-E11^2)/2</f>
        <v>#REF!</v>
      </c>
      <c r="D11" s="443">
        <v>105</v>
      </c>
      <c r="E11" s="443">
        <f t="shared" si="0"/>
        <v>26.25</v>
      </c>
      <c r="F11" s="444" t="e">
        <f>(1000*(2*(C11+2*#REF!)-2*#REF!+2*(PI()-4)*#REF!)-((1000/(D11+E11))*PI()*D11^2/2))/1000^2</f>
        <v>#REF!</v>
      </c>
      <c r="G11" s="437"/>
      <c r="H11" s="445"/>
      <c r="I11" s="441" t="e">
        <f>7850/1000^2*(2*#REF!*#REF!+(J11-2*#REF!)*#REF!+(4-PI())*#REF!^2-PI()*K11^2*#REF!/(4*(L11+K11)))</f>
        <v>#REF!</v>
      </c>
      <c r="J11" s="442" t="e">
        <f t="shared" si="2"/>
        <v>#REF!</v>
      </c>
      <c r="K11" s="443">
        <v>105</v>
      </c>
      <c r="L11" s="443">
        <f t="shared" si="1"/>
        <v>26.25</v>
      </c>
      <c r="M11" s="446" t="e">
        <f>(1000*(2*(J11+2*#REF!)-2*#REF!+2*(PI()-4)*#REF!)-((1000/(K11+L11))*PI()*K11^2/2))/1000^2</f>
        <v>#REF!</v>
      </c>
    </row>
    <row r="12" spans="1:13" ht="16.5" hidden="1" thickBot="1">
      <c r="A12" s="447" t="s">
        <v>5939</v>
      </c>
      <c r="B12" s="448" t="e">
        <f>7850/1000^2*(2*#REF!*#REF!+(C12-2*#REF!)*#REF!+(4-PI())*#REF!^2-PI()*D12^2*#REF!/(4*(E12+D12)))</f>
        <v>#REF!</v>
      </c>
      <c r="C12" s="449" t="e">
        <f>#REF!+SQRT((D12-16)^2-E12^2)/2</f>
        <v>#REF!</v>
      </c>
      <c r="D12" s="450">
        <v>105</v>
      </c>
      <c r="E12" s="450">
        <f t="shared" si="0"/>
        <v>26.25</v>
      </c>
      <c r="F12" s="451" t="e">
        <f>(1000*(2*(C12+2*#REF!)-2*#REF!+2*(PI()-4)*#REF!)-((1000/(D12+E12))*PI()*D12^2/2))/1000^2</f>
        <v>#REF!</v>
      </c>
      <c r="G12" s="437"/>
      <c r="H12" s="452"/>
      <c r="I12" s="448" t="e">
        <f>7850/1000^2*(2*#REF!*#REF!+(J12-2*#REF!)*#REF!+(4-PI())*#REF!^2-PI()*K12^2*#REF!/(4*(L12+K12)))</f>
        <v>#REF!</v>
      </c>
      <c r="J12" s="449" t="e">
        <f t="shared" si="2"/>
        <v>#REF!</v>
      </c>
      <c r="K12" s="450">
        <v>105</v>
      </c>
      <c r="L12" s="450">
        <f t="shared" si="1"/>
        <v>26.25</v>
      </c>
      <c r="M12" s="453" t="e">
        <f>(1000*(2*(J12+2*#REF!)-2*#REF!+2*(PI()-4)*#REF!)-((1000/(K12+L12))*PI()*K12^2/2))/1000^2</f>
        <v>#REF!</v>
      </c>
    </row>
    <row r="13" spans="1:13" ht="16.5" hidden="1" thickBot="1">
      <c r="A13" s="432" t="s">
        <v>5940</v>
      </c>
      <c r="B13" s="433" t="e">
        <f>7850/1000^2*(2*#REF!*#REF!+(C13-2*#REF!)*#REF!+(4-PI())*#REF!^2-PI()*D13^2*#REF!/(4*(E13+D13)))</f>
        <v>#REF!</v>
      </c>
      <c r="C13" s="434" t="e">
        <f>#REF!+SQRT((D13-16)^2-E13^2)/2</f>
        <v>#REF!</v>
      </c>
      <c r="D13" s="435">
        <v>90</v>
      </c>
      <c r="E13" s="435">
        <f t="shared" si="0"/>
        <v>22.5</v>
      </c>
      <c r="F13" s="436" t="e">
        <f>(1000*(2*(C13+2*#REF!)-2*#REF!+2*(PI()-4)*#REF!)-((1000/(D13+E13))*PI()*D13^2/2))/1000^2</f>
        <v>#REF!</v>
      </c>
      <c r="G13" s="437"/>
      <c r="H13" s="438"/>
      <c r="I13" s="433" t="e">
        <f>7850/1000^2*(2*#REF!*#REF!+(J13-2*#REF!)*#REF!+(4-PI())*#REF!^2-PI()*K13^2*#REF!/(4*(L13+K13)))</f>
        <v>#REF!</v>
      </c>
      <c r="J13" s="434" t="e">
        <f t="shared" si="2"/>
        <v>#REF!</v>
      </c>
      <c r="K13" s="435">
        <v>90</v>
      </c>
      <c r="L13" s="435">
        <f t="shared" si="1"/>
        <v>22.5</v>
      </c>
      <c r="M13" s="439" t="e">
        <f>(1000*(2*(J13+2*#REF!)-2*#REF!+2*(PI()-4)*#REF!)-((1000/(K13+L13))*PI()*K13^2/2))/1000^2</f>
        <v>#REF!</v>
      </c>
    </row>
    <row r="14" spans="1:13" ht="16.5" hidden="1" thickBot="1">
      <c r="A14" s="440" t="s">
        <v>2457</v>
      </c>
      <c r="B14" s="441" t="e">
        <f>7850/1000^2*(2*#REF!*#REF!+(C14-2*#REF!)*#REF!+(4-PI())*#REF!^2-PI()*D14^2*#REF!/(4*(E14+D14)))</f>
        <v>#REF!</v>
      </c>
      <c r="C14" s="442" t="e">
        <f>#REF!+SQRT((D14-16)^2-E14^2)/2</f>
        <v>#REF!</v>
      </c>
      <c r="D14" s="443">
        <v>125</v>
      </c>
      <c r="E14" s="443">
        <f t="shared" si="0"/>
        <v>31.25</v>
      </c>
      <c r="F14" s="444" t="e">
        <f>(1000*(2*(C14+2*#REF!)-2*#REF!+2*(PI()-4)*#REF!)-((1000/(D14+E14))*PI()*D14^2/2))/1000^2</f>
        <v>#REF!</v>
      </c>
      <c r="G14" s="437"/>
      <c r="H14" s="445"/>
      <c r="I14" s="441" t="e">
        <f>7850/1000^2*(2*#REF!*#REF!+(J14-2*#REF!)*#REF!+(4-PI())*#REF!^2-PI()*K14^2*#REF!/(4*(L14+K14)))</f>
        <v>#REF!</v>
      </c>
      <c r="J14" s="442" t="e">
        <f t="shared" si="2"/>
        <v>#REF!</v>
      </c>
      <c r="K14" s="443">
        <v>125</v>
      </c>
      <c r="L14" s="443">
        <f t="shared" si="1"/>
        <v>31.25</v>
      </c>
      <c r="M14" s="446" t="e">
        <f>(1000*(2*(J14+2*#REF!)-2*#REF!+2*(PI()-4)*#REF!)-((1000/(K14+L14))*PI()*K14^2/2))/1000^2</f>
        <v>#REF!</v>
      </c>
    </row>
    <row r="15" spans="1:13" ht="16.5" hidden="1" thickBot="1">
      <c r="A15" s="440" t="s">
        <v>2458</v>
      </c>
      <c r="B15" s="441" t="e">
        <f>7850/1000^2*(2*#REF!*#REF!+(C15-2*#REF!)*#REF!+(4-PI())*#REF!^2-PI()*D15^2*#REF!/(4*(E15+D15)))</f>
        <v>#REF!</v>
      </c>
      <c r="C15" s="442" t="e">
        <f>#REF!+SQRT((D15-16)^2-E15^2)/2</f>
        <v>#REF!</v>
      </c>
      <c r="D15" s="443">
        <v>125</v>
      </c>
      <c r="E15" s="443">
        <f t="shared" si="0"/>
        <v>31.25</v>
      </c>
      <c r="F15" s="444" t="e">
        <f>(1000*(2*(C15+2*#REF!)-2*#REF!+2*(PI()-4)*#REF!)-((1000/(D15+E15))*PI()*D15^2/2))/1000^2</f>
        <v>#REF!</v>
      </c>
      <c r="G15" s="437"/>
      <c r="H15" s="445"/>
      <c r="I15" s="441" t="e">
        <f>7850/1000^2*(2*#REF!*#REF!+(J15-2*#REF!)*#REF!+(4-PI())*#REF!^2-PI()*K15^2*#REF!/(4*(L15+K15)))</f>
        <v>#REF!</v>
      </c>
      <c r="J15" s="442" t="e">
        <f t="shared" si="2"/>
        <v>#REF!</v>
      </c>
      <c r="K15" s="443">
        <v>125</v>
      </c>
      <c r="L15" s="443">
        <f t="shared" si="1"/>
        <v>31.25</v>
      </c>
      <c r="M15" s="446" t="e">
        <f>(1000*(2*(J15+2*#REF!)-2*#REF!+2*(PI()-4)*#REF!)-((1000/(K15+L15))*PI()*K15^2/2))/1000^2</f>
        <v>#REF!</v>
      </c>
    </row>
    <row r="16" spans="1:13" ht="16.5" hidden="1" thickBot="1">
      <c r="A16" s="447" t="s">
        <v>2459</v>
      </c>
      <c r="B16" s="448" t="e">
        <f>7850/1000^2*(2*#REF!*#REF!+(C16-2*#REF!)*#REF!+(4-PI())*#REF!^2-PI()*D16^2*#REF!/(4*(E16+D16)))</f>
        <v>#REF!</v>
      </c>
      <c r="C16" s="449" t="e">
        <f>#REF!+SQRT((D16-16)^2-E16^2)/2</f>
        <v>#REF!</v>
      </c>
      <c r="D16" s="450">
        <v>125</v>
      </c>
      <c r="E16" s="450">
        <f t="shared" si="0"/>
        <v>31.25</v>
      </c>
      <c r="F16" s="451" t="e">
        <f>(1000*(2*(C16+2*#REF!)-2*#REF!+2*(PI()-4)*#REF!)-((1000/(D16+E16))*PI()*D16^2/2))/1000^2</f>
        <v>#REF!</v>
      </c>
      <c r="G16" s="437"/>
      <c r="H16" s="452"/>
      <c r="I16" s="448" t="e">
        <f>7850/1000^2*(2*#REF!*#REF!+(J16-2*#REF!)*#REF!+(4-PI())*#REF!^2-PI()*K16^2*#REF!/(4*(L16+K16)))</f>
        <v>#REF!</v>
      </c>
      <c r="J16" s="449" t="e">
        <f t="shared" si="2"/>
        <v>#REF!</v>
      </c>
      <c r="K16" s="450">
        <v>125</v>
      </c>
      <c r="L16" s="450">
        <f t="shared" si="1"/>
        <v>31.25</v>
      </c>
      <c r="M16" s="453" t="e">
        <f>(1000*(2*(J16+2*#REF!)-2*#REF!+2*(PI()-4)*#REF!)-((1000/(K16+L16))*PI()*K16^2/2))/1000^2</f>
        <v>#REF!</v>
      </c>
    </row>
    <row r="17" spans="1:13" ht="16.5" hidden="1" thickBot="1">
      <c r="A17" s="432" t="s">
        <v>2460</v>
      </c>
      <c r="B17" s="433" t="e">
        <f>7850/1000^2*(2*#REF!*#REF!+(C17-2*#REF!)*#REF!+(4-PI())*#REF!^2-PI()*D17^2*#REF!/(4*(E17+D17)))</f>
        <v>#REF!</v>
      </c>
      <c r="C17" s="434" t="e">
        <f>#REF!+SQRT((D17-16)^2-E17^2)/2</f>
        <v>#REF!</v>
      </c>
      <c r="D17" s="435">
        <v>90</v>
      </c>
      <c r="E17" s="435">
        <f t="shared" si="0"/>
        <v>22.5</v>
      </c>
      <c r="F17" s="436" t="e">
        <f>(1000*(2*(C17+2*#REF!)-2*#REF!+2*(PI()-4)*#REF!)-((1000/(D17+E17))*PI()*D17^2/2))/1000^2</f>
        <v>#REF!</v>
      </c>
      <c r="G17" s="437"/>
      <c r="H17" s="438"/>
      <c r="I17" s="433" t="e">
        <f>7850/1000^2*(2*#REF!*#REF!+(J17-2*#REF!)*#REF!+(4-PI())*#REF!^2-PI()*K17^2*#REF!/(4*(L17+K17)))</f>
        <v>#REF!</v>
      </c>
      <c r="J17" s="434" t="e">
        <f t="shared" si="2"/>
        <v>#REF!</v>
      </c>
      <c r="K17" s="435">
        <v>90</v>
      </c>
      <c r="L17" s="435">
        <f t="shared" si="1"/>
        <v>22.5</v>
      </c>
      <c r="M17" s="439" t="e">
        <f>(1000*(2*(J17+2*#REF!)-2*#REF!+2*(PI()-4)*#REF!)-((1000/(K17+L17))*PI()*K17^2/2))/1000^2</f>
        <v>#REF!</v>
      </c>
    </row>
    <row r="18" spans="1:13" ht="16.5" hidden="1" thickBot="1">
      <c r="A18" s="440" t="s">
        <v>2461</v>
      </c>
      <c r="B18" s="441" t="e">
        <f>7850/1000^2*(2*#REF!*#REF!+(C18-2*#REF!)*#REF!+(4-PI())*#REF!^2-PI()*D18^2*#REF!/(4*(E18+D18)))</f>
        <v>#REF!</v>
      </c>
      <c r="C18" s="442" t="e">
        <f>#REF!+SQRT((D18-16)^2-E18^2)/2</f>
        <v>#REF!</v>
      </c>
      <c r="D18" s="443">
        <v>90</v>
      </c>
      <c r="E18" s="443">
        <f t="shared" si="0"/>
        <v>22.5</v>
      </c>
      <c r="F18" s="444" t="e">
        <f>(1000*(2*(C18+2*#REF!)-2*#REF!+2*(PI()-4)*#REF!)-((1000/(D18+E18))*PI()*D18^2/2))/1000^2</f>
        <v>#REF!</v>
      </c>
      <c r="G18" s="437"/>
      <c r="H18" s="445"/>
      <c r="I18" s="441" t="e">
        <f>7850/1000^2*(2*#REF!*#REF!+(J18-2*#REF!)*#REF!+(4-PI())*#REF!^2-PI()*K18^2*#REF!/(4*(L18+K18)))</f>
        <v>#REF!</v>
      </c>
      <c r="J18" s="442" t="e">
        <f t="shared" si="2"/>
        <v>#REF!</v>
      </c>
      <c r="K18" s="443">
        <v>90</v>
      </c>
      <c r="L18" s="443">
        <f t="shared" si="1"/>
        <v>22.5</v>
      </c>
      <c r="M18" s="446" t="e">
        <f>(1000*(2*(J18+2*#REF!)-2*#REF!+2*(PI()-4)*#REF!)-((1000/(K18+L18))*PI()*K18^2/2))/1000^2</f>
        <v>#REF!</v>
      </c>
    </row>
    <row r="19" spans="1:13" ht="16.5" hidden="1" thickBot="1">
      <c r="A19" s="440" t="s">
        <v>590</v>
      </c>
      <c r="B19" s="441" t="e">
        <f>7850/1000^2*(2*#REF!*#REF!+(C19-2*#REF!)*#REF!+(4-PI())*#REF!^2-PI()*D19^2*#REF!/(4*(E19+D19)))</f>
        <v>#REF!</v>
      </c>
      <c r="C19" s="442" t="e">
        <f>#REF!+SQRT((D19-16)^2-E19^2)/2</f>
        <v>#REF!</v>
      </c>
      <c r="D19" s="443">
        <v>90</v>
      </c>
      <c r="E19" s="443">
        <f t="shared" si="0"/>
        <v>22.5</v>
      </c>
      <c r="F19" s="444" t="e">
        <f>(1000*(2*(C19+2*#REF!)-2*#REF!+2*(PI()-4)*#REF!)-((1000/(D19+E19))*PI()*D19^2/2))/1000^2</f>
        <v>#REF!</v>
      </c>
      <c r="G19" s="437"/>
      <c r="H19" s="445"/>
      <c r="I19" s="441" t="e">
        <f>7850/1000^2*(2*#REF!*#REF!+(J19-2*#REF!)*#REF!+(4-PI())*#REF!^2-PI()*K19^2*#REF!/(4*(L19+K19)))</f>
        <v>#REF!</v>
      </c>
      <c r="J19" s="442" t="e">
        <f t="shared" si="2"/>
        <v>#REF!</v>
      </c>
      <c r="K19" s="443">
        <v>90</v>
      </c>
      <c r="L19" s="443">
        <f t="shared" si="1"/>
        <v>22.5</v>
      </c>
      <c r="M19" s="446" t="e">
        <f>(1000*(2*(J19+2*#REF!)-2*#REF!+2*(PI()-4)*#REF!)-((1000/(K19+L19))*PI()*K19^2/2))/1000^2</f>
        <v>#REF!</v>
      </c>
    </row>
    <row r="20" spans="1:13" ht="16.5" hidden="1" thickBot="1">
      <c r="A20" s="447" t="s">
        <v>591</v>
      </c>
      <c r="B20" s="448" t="e">
        <f>7850/1000^2*(2*#REF!*#REF!+(C20-2*#REF!)*#REF!+(4-PI())*#REF!^2-PI()*D20^2*#REF!/(4*(E20+D20)))</f>
        <v>#REF!</v>
      </c>
      <c r="C20" s="449" t="e">
        <f>#REF!+SQRT((D20-16)^2-E20^2)/2</f>
        <v>#REF!</v>
      </c>
      <c r="D20" s="450">
        <v>90</v>
      </c>
      <c r="E20" s="450">
        <f t="shared" si="0"/>
        <v>22.5</v>
      </c>
      <c r="F20" s="451" t="e">
        <f>(1000*(2*(C20+2*#REF!)-2*#REF!+2*(PI()-4)*#REF!)-((1000/(D20+E20))*PI()*D20^2/2))/1000^2</f>
        <v>#REF!</v>
      </c>
      <c r="G20" s="437"/>
      <c r="H20" s="452"/>
      <c r="I20" s="448" t="e">
        <f>7850/1000^2*(2*#REF!*#REF!+(J20-2*#REF!)*#REF!+(4-PI())*#REF!^2-PI()*K20^2*#REF!/(4*(L20+K20)))</f>
        <v>#REF!</v>
      </c>
      <c r="J20" s="449" t="e">
        <f t="shared" si="2"/>
        <v>#REF!</v>
      </c>
      <c r="K20" s="450">
        <v>90</v>
      </c>
      <c r="L20" s="450">
        <f t="shared" si="1"/>
        <v>22.5</v>
      </c>
      <c r="M20" s="453" t="e">
        <f>(1000*(2*(J20+2*#REF!)-2*#REF!+2*(PI()-4)*#REF!)-((1000/(K20+L20))*PI()*K20^2/2))/1000^2</f>
        <v>#REF!</v>
      </c>
    </row>
    <row r="21" spans="1:13" ht="16.5" hidden="1" thickBot="1">
      <c r="A21" s="432" t="s">
        <v>592</v>
      </c>
      <c r="B21" s="433" t="e">
        <f>7850/1000^2*(2*#REF!*#REF!+(C21-2*#REF!)*#REF!+(4-PI())*#REF!^2-PI()*D21^2*#REF!/(4*(E21+D21)))</f>
        <v>#REF!</v>
      </c>
      <c r="C21" s="434" t="e">
        <f>#REF!+SQRT((D21-16)^2-E21^2)/2</f>
        <v>#REF!</v>
      </c>
      <c r="D21" s="435">
        <v>115</v>
      </c>
      <c r="E21" s="435">
        <v>50</v>
      </c>
      <c r="F21" s="436" t="e">
        <f>(1000*(2*(C21+2*#REF!)-2*#REF!+2*(PI()-4)*#REF!)-((1000/(D21+E21))*PI()*D21^2/2))/1000^2</f>
        <v>#REF!</v>
      </c>
      <c r="G21" s="437"/>
      <c r="H21" s="438"/>
      <c r="I21" s="433" t="e">
        <f>7850/1000^2*(2*#REF!*#REF!+(J21-2*#REF!)*#REF!+(4-PI())*#REF!^2-PI()*K21^2*#REF!/(4*(L21+K21)))</f>
        <v>#REF!</v>
      </c>
      <c r="J21" s="434" t="e">
        <f t="shared" si="2"/>
        <v>#REF!</v>
      </c>
      <c r="K21" s="435">
        <v>115</v>
      </c>
      <c r="L21" s="435">
        <v>50</v>
      </c>
      <c r="M21" s="439" t="e">
        <f>(1000*(2*(J21+2*#REF!)-2*#REF!+2*(PI()-4)*#REF!)-((1000/(K21+L21))*PI()*K21^2/2))/1000^2</f>
        <v>#REF!</v>
      </c>
    </row>
    <row r="22" spans="1:13" ht="16.5" hidden="1" thickBot="1">
      <c r="A22" s="440" t="s">
        <v>593</v>
      </c>
      <c r="B22" s="441" t="e">
        <f>7850/1000^2*(2*#REF!*#REF!+(C22-2*#REF!)*#REF!+(4-PI())*#REF!^2-PI()*D22^2*#REF!/(4*(E22+D22)))</f>
        <v>#REF!</v>
      </c>
      <c r="C22" s="442" t="e">
        <f>#REF!+SQRT((D22-16)^2-E22^2)/2</f>
        <v>#REF!</v>
      </c>
      <c r="D22" s="443">
        <v>115</v>
      </c>
      <c r="E22" s="443">
        <v>50</v>
      </c>
      <c r="F22" s="444" t="e">
        <f>(1000*(2*(C22+2*#REF!)-2*#REF!+2*(PI()-4)*#REF!)-((1000/(D22+E22))*PI()*D22^2/2))/1000^2</f>
        <v>#REF!</v>
      </c>
      <c r="G22" s="437"/>
      <c r="H22" s="445"/>
      <c r="I22" s="441" t="e">
        <f>7850/1000^2*(2*#REF!*#REF!+(J22-2*#REF!)*#REF!+(4-PI())*#REF!^2-PI()*K22^2*#REF!/(4*(L22+K22)))</f>
        <v>#REF!</v>
      </c>
      <c r="J22" s="442" t="e">
        <f t="shared" si="2"/>
        <v>#REF!</v>
      </c>
      <c r="K22" s="443">
        <v>115</v>
      </c>
      <c r="L22" s="443">
        <v>50</v>
      </c>
      <c r="M22" s="446" t="e">
        <f>(1000*(2*(J22+2*#REF!)-2*#REF!+2*(PI()-4)*#REF!)-((1000/(K22+L22))*PI()*K22^2/2))/1000^2</f>
        <v>#REF!</v>
      </c>
    </row>
    <row r="23" spans="1:13" ht="16.5" hidden="1" thickBot="1">
      <c r="A23" s="440" t="s">
        <v>594</v>
      </c>
      <c r="B23" s="441" t="e">
        <f>7850/1000^2*(2*#REF!*#REF!+(C23-2*#REF!)*#REF!+(4-PI())*#REF!^2-PI()*D23^2*#REF!/(4*(E23+D23)))</f>
        <v>#REF!</v>
      </c>
      <c r="C23" s="442" t="e">
        <f>#REF!+SQRT((D23-16)^2-E23^2)/2</f>
        <v>#REF!</v>
      </c>
      <c r="D23" s="443">
        <v>115</v>
      </c>
      <c r="E23" s="443">
        <v>50</v>
      </c>
      <c r="F23" s="444" t="e">
        <f>(1000*(2*(C23+2*#REF!)-2*#REF!+2*(PI()-4)*#REF!)-((1000/(D23+E23))*PI()*D23^2/2))/1000^2</f>
        <v>#REF!</v>
      </c>
      <c r="G23" s="437"/>
      <c r="H23" s="445"/>
      <c r="I23" s="441" t="e">
        <f>7850/1000^2*(2*#REF!*#REF!+(J23-2*#REF!)*#REF!+(4-PI())*#REF!^2-PI()*K23^2*#REF!/(4*(L23+K23)))</f>
        <v>#REF!</v>
      </c>
      <c r="J23" s="442" t="e">
        <f t="shared" si="2"/>
        <v>#REF!</v>
      </c>
      <c r="K23" s="443">
        <v>115</v>
      </c>
      <c r="L23" s="443">
        <v>50</v>
      </c>
      <c r="M23" s="446" t="e">
        <f>(1000*(2*(J23+2*#REF!)-2*#REF!+2*(PI()-4)*#REF!)-((1000/(K23+L23))*PI()*K23^2/2))/1000^2</f>
        <v>#REF!</v>
      </c>
    </row>
    <row r="24" spans="1:13" ht="16.5" hidden="1" thickBot="1">
      <c r="A24" s="447" t="s">
        <v>5631</v>
      </c>
      <c r="B24" s="448" t="e">
        <f>7850/1000^2*(2*#REF!*#REF!+(C24-2*#REF!)*#REF!+(4-PI())*#REF!^2-PI()*D24^2*#REF!/(4*(E24+D24)))</f>
        <v>#REF!</v>
      </c>
      <c r="C24" s="449" t="e">
        <f>#REF!+SQRT((D24-16)^2-E24^2)/2</f>
        <v>#REF!</v>
      </c>
      <c r="D24" s="450">
        <v>115</v>
      </c>
      <c r="E24" s="450">
        <v>50</v>
      </c>
      <c r="F24" s="451" t="e">
        <f>(1000*(2*(C24+2*#REF!)-2*#REF!+2*(PI()-4)*#REF!)-((1000/(D24+E24))*PI()*D24^2/2))/1000^2</f>
        <v>#REF!</v>
      </c>
      <c r="G24" s="437"/>
      <c r="H24" s="452"/>
      <c r="I24" s="448" t="e">
        <f>7850/1000^2*(2*#REF!*#REF!+(J24-2*#REF!)*#REF!+(4-PI())*#REF!^2-PI()*K24^2*#REF!/(4*(L24+K24)))</f>
        <v>#REF!</v>
      </c>
      <c r="J24" s="449" t="e">
        <f t="shared" si="2"/>
        <v>#REF!</v>
      </c>
      <c r="K24" s="450">
        <v>115</v>
      </c>
      <c r="L24" s="450">
        <v>50</v>
      </c>
      <c r="M24" s="453" t="e">
        <f>(1000*(2*(J24+2*#REF!)-2*#REF!+2*(PI()-4)*#REF!)-((1000/(K24+L24))*PI()*K24^2/2))/1000^2</f>
        <v>#REF!</v>
      </c>
    </row>
    <row r="25" spans="1:13" ht="16.5" hidden="1" thickBot="1">
      <c r="A25" s="432" t="s">
        <v>5632</v>
      </c>
      <c r="B25" s="433" t="e">
        <f>7850/1000^2*(2*#REF!*#REF!+(C25-2*#REF!)*#REF!+(4-PI())*#REF!^2-PI()*D25^2*#REF!/(4*(E25+D25)))</f>
        <v>#REF!</v>
      </c>
      <c r="C25" s="434" t="e">
        <f>#REF!+SQRT((D25-16)^2-E25^2)/2</f>
        <v>#REF!</v>
      </c>
      <c r="D25" s="435">
        <v>155</v>
      </c>
      <c r="E25" s="435">
        <v>50</v>
      </c>
      <c r="F25" s="436" t="e">
        <f>(1000*(2*(C25+2*#REF!)-2*#REF!+2*(PI()-4)*#REF!)-((1000/(D25+E25))*PI()*D25^2/2))/1000^2</f>
        <v>#REF!</v>
      </c>
      <c r="G25" s="437"/>
      <c r="H25" s="438"/>
      <c r="I25" s="433" t="e">
        <f>7850/1000^2*(2*#REF!*#REF!+(J25-2*#REF!)*#REF!+(4-PI())*#REF!^2-PI()*K25^2*#REF!/(4*(L25+K25)))</f>
        <v>#REF!</v>
      </c>
      <c r="J25" s="434" t="e">
        <f t="shared" si="2"/>
        <v>#REF!</v>
      </c>
      <c r="K25" s="435">
        <v>155</v>
      </c>
      <c r="L25" s="435">
        <v>50</v>
      </c>
      <c r="M25" s="439" t="e">
        <f>(1000*(2*(J25+2*#REF!)-2*#REF!+2*(PI()-4)*#REF!)-((1000/(K25+L25))*PI()*K25^2/2))/1000^2</f>
        <v>#REF!</v>
      </c>
    </row>
    <row r="26" spans="1:13" ht="16.5" hidden="1" thickBot="1">
      <c r="A26" s="440" t="s">
        <v>5633</v>
      </c>
      <c r="B26" s="441" t="e">
        <f>7850/1000^2*(2*#REF!*#REF!+(C26-2*#REF!)*#REF!+(4-PI())*#REF!^2-PI()*D26^2*#REF!/(4*(E26+D26)))</f>
        <v>#REF!</v>
      </c>
      <c r="C26" s="442" t="e">
        <f>#REF!+SQRT((D26-16)^2-E26^2)/2</f>
        <v>#REF!</v>
      </c>
      <c r="D26" s="443">
        <v>155</v>
      </c>
      <c r="E26" s="443">
        <v>50</v>
      </c>
      <c r="F26" s="444" t="e">
        <f>(1000*(2*(C26+2*#REF!)-2*#REF!+2*(PI()-4)*#REF!)-((1000/(D26+E26))*PI()*D26^2/2))/1000^2</f>
        <v>#REF!</v>
      </c>
      <c r="G26" s="437"/>
      <c r="H26" s="445"/>
      <c r="I26" s="441" t="e">
        <f>7850/1000^2*(2*#REF!*#REF!+(J26-2*#REF!)*#REF!+(4-PI())*#REF!^2-PI()*K26^2*#REF!/(4*(L26+K26)))</f>
        <v>#REF!</v>
      </c>
      <c r="J26" s="442" t="e">
        <f t="shared" si="2"/>
        <v>#REF!</v>
      </c>
      <c r="K26" s="443">
        <v>155</v>
      </c>
      <c r="L26" s="443">
        <v>50</v>
      </c>
      <c r="M26" s="446" t="e">
        <f>(1000*(2*(J26+2*#REF!)-2*#REF!+2*(PI()-4)*#REF!)-((1000/(K26+L26))*PI()*K26^2/2))/1000^2</f>
        <v>#REF!</v>
      </c>
    </row>
    <row r="27" spans="1:13" ht="16.5" hidden="1" thickBot="1">
      <c r="A27" s="440" t="s">
        <v>5640</v>
      </c>
      <c r="B27" s="441" t="e">
        <f>7850/1000^2*(2*#REF!*#REF!+(C27-2*#REF!)*#REF!+(4-PI())*#REF!^2-PI()*D27^2*#REF!/(4*(E27+D27)))</f>
        <v>#REF!</v>
      </c>
      <c r="C27" s="442" t="e">
        <f>#REF!+SQRT((D27-16)^2-E27^2)/2</f>
        <v>#REF!</v>
      </c>
      <c r="D27" s="443">
        <v>155</v>
      </c>
      <c r="E27" s="443">
        <v>50</v>
      </c>
      <c r="F27" s="444" t="e">
        <f>(1000*(2*(C27+2*#REF!)-2*#REF!+2*(PI()-4)*#REF!)-((1000/(D27+E27))*PI()*D27^2/2))/1000^2</f>
        <v>#REF!</v>
      </c>
      <c r="G27" s="437"/>
      <c r="H27" s="445"/>
      <c r="I27" s="441" t="e">
        <f>7850/1000^2*(2*#REF!*#REF!+(J27-2*#REF!)*#REF!+(4-PI())*#REF!^2-PI()*K27^2*#REF!/(4*(L27+K27)))</f>
        <v>#REF!</v>
      </c>
      <c r="J27" s="442" t="e">
        <f t="shared" si="2"/>
        <v>#REF!</v>
      </c>
      <c r="K27" s="443">
        <v>155</v>
      </c>
      <c r="L27" s="443">
        <v>50</v>
      </c>
      <c r="M27" s="446" t="e">
        <f>(1000*(2*(J27+2*#REF!)-2*#REF!+2*(PI()-4)*#REF!)-((1000/(K27+L27))*PI()*K27^2/2))/1000^2</f>
        <v>#REF!</v>
      </c>
    </row>
    <row r="28" spans="1:13" ht="16.5" hidden="1" thickBot="1">
      <c r="A28" s="447" t="s">
        <v>5641</v>
      </c>
      <c r="B28" s="448" t="e">
        <f>7850/1000^2*(2*#REF!*#REF!+(C28-2*#REF!)*#REF!+(4-PI())*#REF!^2-PI()*D28^2*#REF!/(4*(E28+D28)))</f>
        <v>#REF!</v>
      </c>
      <c r="C28" s="449" t="e">
        <f>#REF!+SQRT((D28-16)^2-E28^2)/2</f>
        <v>#REF!</v>
      </c>
      <c r="D28" s="450">
        <v>155</v>
      </c>
      <c r="E28" s="450">
        <v>50</v>
      </c>
      <c r="F28" s="451" t="e">
        <f>(1000*(2*(C28+2*#REF!)-2*#REF!+2*(PI()-4)*#REF!)-((1000/(D28+E28))*PI()*D28^2/2))/1000^2</f>
        <v>#REF!</v>
      </c>
      <c r="G28" s="437"/>
      <c r="H28" s="452"/>
      <c r="I28" s="448" t="e">
        <f>7850/1000^2*(2*#REF!*#REF!+(J28-2*#REF!)*#REF!+(4-PI())*#REF!^2-PI()*K28^2*#REF!/(4*(L28+K28)))</f>
        <v>#REF!</v>
      </c>
      <c r="J28" s="449" t="e">
        <f t="shared" si="2"/>
        <v>#REF!</v>
      </c>
      <c r="K28" s="450">
        <v>155</v>
      </c>
      <c r="L28" s="450">
        <v>50</v>
      </c>
      <c r="M28" s="453" t="e">
        <f>(1000*(2*(J28+2*#REF!)-2*#REF!+2*(PI()-4)*#REF!)-((1000/(K28+L28))*PI()*K28^2/2))/1000^2</f>
        <v>#REF!</v>
      </c>
    </row>
    <row r="29" spans="1:13" ht="16.5" hidden="1" thickBot="1">
      <c r="A29" s="432" t="s">
        <v>5635</v>
      </c>
      <c r="B29" s="433" t="e">
        <f>7850/1000^2*(2*#REF!*#REF!+(C29-2*#REF!)*#REF!+(4-PI())*#REF!^2-PI()*D29^2*#REF!/(4*(E29+D29)))</f>
        <v>#REF!</v>
      </c>
      <c r="C29" s="434" t="e">
        <f>#REF!+SQRT((D29-16)^2-E29^2)/2</f>
        <v>#REF!</v>
      </c>
      <c r="D29" s="435">
        <v>180</v>
      </c>
      <c r="E29" s="435">
        <v>50</v>
      </c>
      <c r="F29" s="436" t="e">
        <f>(1000*(2*(C29+2*#REF!)-2*#REF!+2*(PI()-4)*#REF!)-((1000/(D29+E29))*PI()*D29^2/2))/1000^2</f>
        <v>#REF!</v>
      </c>
      <c r="G29" s="437"/>
      <c r="H29" s="438"/>
      <c r="I29" s="433" t="e">
        <f>7850/1000^2*(2*#REF!*#REF!+(J29-2*#REF!)*#REF!+(4-PI())*#REF!^2-PI()*K29^2*#REF!/(4*(L29+K29)))</f>
        <v>#REF!</v>
      </c>
      <c r="J29" s="434" t="e">
        <f t="shared" si="2"/>
        <v>#REF!</v>
      </c>
      <c r="K29" s="435">
        <v>180</v>
      </c>
      <c r="L29" s="435">
        <v>50</v>
      </c>
      <c r="M29" s="439" t="e">
        <f>(1000*(2*(J29+2*#REF!)-2*#REF!+2*(PI()-4)*#REF!)-((1000/(K29+L29))*PI()*K29^2/2))/1000^2</f>
        <v>#REF!</v>
      </c>
    </row>
    <row r="30" spans="1:13" ht="16.5" hidden="1" thickBot="1">
      <c r="A30" s="440" t="s">
        <v>5636</v>
      </c>
      <c r="B30" s="441" t="e">
        <f>7850/1000^2*(2*#REF!*#REF!+(C30-2*#REF!)*#REF!+(4-PI())*#REF!^2-PI()*D30^2*#REF!/(4*(E30+D30)))</f>
        <v>#REF!</v>
      </c>
      <c r="C30" s="442" t="e">
        <f>#REF!+SQRT((D30-16)^2-E30^2)/2</f>
        <v>#REF!</v>
      </c>
      <c r="D30" s="443">
        <v>180</v>
      </c>
      <c r="E30" s="443">
        <v>50</v>
      </c>
      <c r="F30" s="444" t="e">
        <f>(1000*(2*(C30+2*#REF!)-2*#REF!+2*(PI()-4)*#REF!)-((1000/(D30+E30))*PI()*D30^2/2))/1000^2</f>
        <v>#REF!</v>
      </c>
      <c r="G30" s="437"/>
      <c r="H30" s="445"/>
      <c r="I30" s="441" t="e">
        <f>7850/1000^2*(2*#REF!*#REF!+(J30-2*#REF!)*#REF!+(4-PI())*#REF!^2-PI()*K30^2*#REF!/(4*(L30+K30)))</f>
        <v>#REF!</v>
      </c>
      <c r="J30" s="442" t="e">
        <f t="shared" si="2"/>
        <v>#REF!</v>
      </c>
      <c r="K30" s="443">
        <v>180</v>
      </c>
      <c r="L30" s="443">
        <v>50</v>
      </c>
      <c r="M30" s="446" t="e">
        <f>(1000*(2*(J30+2*#REF!)-2*#REF!+2*(PI()-4)*#REF!)-((1000/(K30+L30))*PI()*K30^2/2))/1000^2</f>
        <v>#REF!</v>
      </c>
    </row>
    <row r="31" spans="1:13" ht="16.5" hidden="1" thickBot="1">
      <c r="A31" s="440" t="s">
        <v>5637</v>
      </c>
      <c r="B31" s="441" t="e">
        <f>7850/1000^2*(2*#REF!*#REF!+(C31-2*#REF!)*#REF!+(4-PI())*#REF!^2-PI()*D31^2*#REF!/(4*(E31+D31)))</f>
        <v>#REF!</v>
      </c>
      <c r="C31" s="442" t="e">
        <f>#REF!+SQRT((D31-16)^2-E31^2)/2</f>
        <v>#REF!</v>
      </c>
      <c r="D31" s="443">
        <v>180</v>
      </c>
      <c r="E31" s="443">
        <v>50</v>
      </c>
      <c r="F31" s="444" t="e">
        <f>(1000*(2*(C31+2*#REF!)-2*#REF!+2*(PI()-4)*#REF!)-((1000/(D31+E31))*PI()*D31^2/2))/1000^2</f>
        <v>#REF!</v>
      </c>
      <c r="G31" s="437"/>
      <c r="H31" s="445"/>
      <c r="I31" s="441" t="e">
        <f>7850/1000^2*(2*#REF!*#REF!+(J31-2*#REF!)*#REF!+(4-PI())*#REF!^2-PI()*K31^2*#REF!/(4*(L31+K31)))</f>
        <v>#REF!</v>
      </c>
      <c r="J31" s="442" t="e">
        <f t="shared" si="2"/>
        <v>#REF!</v>
      </c>
      <c r="K31" s="443">
        <v>180</v>
      </c>
      <c r="L31" s="443">
        <v>50</v>
      </c>
      <c r="M31" s="446" t="e">
        <f>(1000*(2*(J31+2*#REF!)-2*#REF!+2*(PI()-4)*#REF!)-((1000/(K31+L31))*PI()*K31^2/2))/1000^2</f>
        <v>#REF!</v>
      </c>
    </row>
    <row r="32" spans="1:13" ht="16.5" hidden="1" thickBot="1">
      <c r="A32" s="447" t="s">
        <v>5638</v>
      </c>
      <c r="B32" s="448" t="e">
        <f>7850/1000^2*(2*#REF!*#REF!+(C32-2*#REF!)*#REF!+(4-PI())*#REF!^2-PI()*D32^2*#REF!/(4*(E32+D32)))</f>
        <v>#REF!</v>
      </c>
      <c r="C32" s="449" t="e">
        <f>#REF!+SQRT((D32-16)^2-E32^2)/2</f>
        <v>#REF!</v>
      </c>
      <c r="D32" s="450">
        <v>180</v>
      </c>
      <c r="E32" s="450">
        <v>50</v>
      </c>
      <c r="F32" s="451" t="e">
        <f>(1000*(2*(C32+2*#REF!)-2*#REF!+2*(PI()-4)*#REF!)-((1000/(D32+E32))*PI()*D32^2/2))/1000^2</f>
        <v>#REF!</v>
      </c>
      <c r="G32" s="437"/>
      <c r="H32" s="452"/>
      <c r="I32" s="448" t="e">
        <f>7850/1000^2*(2*#REF!*#REF!+(J32-2*#REF!)*#REF!+(4-PI())*#REF!^2-PI()*K32^2*#REF!/(4*(L32+K32)))</f>
        <v>#REF!</v>
      </c>
      <c r="J32" s="449" t="e">
        <f t="shared" si="2"/>
        <v>#REF!</v>
      </c>
      <c r="K32" s="450">
        <v>180</v>
      </c>
      <c r="L32" s="450">
        <v>50</v>
      </c>
      <c r="M32" s="453" t="e">
        <f>(1000*(2*(J32+2*#REF!)-2*#REF!+2*(PI()-4)*#REF!)-((1000/(K32+L32))*PI()*K32^2/2))/1000^2</f>
        <v>#REF!</v>
      </c>
    </row>
    <row r="33" spans="1:13" ht="16.5" hidden="1" thickBot="1">
      <c r="A33" s="432" t="s">
        <v>5639</v>
      </c>
      <c r="B33" s="433" t="e">
        <f>7850/1000^2*(2*#REF!*#REF!+(C33-2*#REF!)*#REF!+(4-PI())*#REF!^2-PI()*D33^2*#REF!/(4*(E33+D33)))</f>
        <v>#REF!</v>
      </c>
      <c r="C33" s="434" t="e">
        <f>#REF!+SQRT((D33-16)^2-E33^2)/2</f>
        <v>#REF!</v>
      </c>
      <c r="D33" s="435">
        <v>230</v>
      </c>
      <c r="E33" s="435">
        <f t="shared" ref="E33:E40" si="3">0.25*D33</f>
        <v>57.5</v>
      </c>
      <c r="F33" s="436" t="e">
        <f>(1000*(2*(C33+2*#REF!)-2*#REF!+2*(PI()-4)*#REF!)-((1000/(D33+E33))*PI()*D33^2/2))/1000^2</f>
        <v>#REF!</v>
      </c>
      <c r="G33" s="437"/>
      <c r="H33" s="438"/>
      <c r="I33" s="433" t="e">
        <f>7850/1000^2*(2*#REF!*#REF!+(J33-2*#REF!)*#REF!+(4-PI())*#REF!^2-PI()*K33^2*#REF!/(4*(L33+K33)))</f>
        <v>#REF!</v>
      </c>
      <c r="J33" s="434" t="e">
        <f t="shared" si="2"/>
        <v>#REF!</v>
      </c>
      <c r="K33" s="435">
        <v>230</v>
      </c>
      <c r="L33" s="435">
        <f t="shared" ref="L33:L40" si="4">0.25*K33</f>
        <v>57.5</v>
      </c>
      <c r="M33" s="439" t="e">
        <f>(1000*(2*(J33+2*#REF!)-2*#REF!+2*(PI()-4)*#REF!)-((1000/(K33+L33))*PI()*K33^2/2))/1000^2</f>
        <v>#REF!</v>
      </c>
    </row>
    <row r="34" spans="1:13" ht="16.5" hidden="1" thickBot="1">
      <c r="A34" s="440" t="s">
        <v>3185</v>
      </c>
      <c r="B34" s="441" t="e">
        <f>7850/1000^2*(2*#REF!*#REF!+(C34-2*#REF!)*#REF!+(4-PI())*#REF!^2-PI()*D34^2*#REF!/(4*(E34+D34)))</f>
        <v>#REF!</v>
      </c>
      <c r="C34" s="442" t="e">
        <f>#REF!+SQRT((D34-16)^2-E34^2)/2</f>
        <v>#REF!</v>
      </c>
      <c r="D34" s="443">
        <v>230</v>
      </c>
      <c r="E34" s="443">
        <f t="shared" si="3"/>
        <v>57.5</v>
      </c>
      <c r="F34" s="444" t="e">
        <f>(1000*(2*(C34+2*#REF!)-2*#REF!+2*(PI()-4)*#REF!)-((1000/(D34+E34))*PI()*D34^2/2))/1000^2</f>
        <v>#REF!</v>
      </c>
      <c r="G34" s="437"/>
      <c r="H34" s="445"/>
      <c r="I34" s="441" t="e">
        <f>7850/1000^2*(2*#REF!*#REF!+(J34-2*#REF!)*#REF!+(4-PI())*#REF!^2-PI()*K34^2*#REF!/(4*(L34+K34)))</f>
        <v>#REF!</v>
      </c>
      <c r="J34" s="442" t="e">
        <f t="shared" si="2"/>
        <v>#REF!</v>
      </c>
      <c r="K34" s="443">
        <v>230</v>
      </c>
      <c r="L34" s="443">
        <f t="shared" si="4"/>
        <v>57.5</v>
      </c>
      <c r="M34" s="446" t="e">
        <f>(1000*(2*(J34+2*#REF!)-2*#REF!+2*(PI()-4)*#REF!)-((1000/(K34+L34))*PI()*K34^2/2))/1000^2</f>
        <v>#REF!</v>
      </c>
    </row>
    <row r="35" spans="1:13" ht="16.5" hidden="1" thickBot="1">
      <c r="A35" s="440" t="s">
        <v>3186</v>
      </c>
      <c r="B35" s="441" t="e">
        <f>7850/1000^2*(2*#REF!*#REF!+(C35-2*#REF!)*#REF!+(4-PI())*#REF!^2-PI()*D35^2*#REF!/(4*(E35+D35)))</f>
        <v>#REF!</v>
      </c>
      <c r="C35" s="442" t="e">
        <f>#REF!+SQRT((D35-16)^2-E35^2)/2</f>
        <v>#REF!</v>
      </c>
      <c r="D35" s="443">
        <v>230</v>
      </c>
      <c r="E35" s="443">
        <f t="shared" si="3"/>
        <v>57.5</v>
      </c>
      <c r="F35" s="444" t="e">
        <f>(1000*(2*(C35+2*#REF!)-2*#REF!+2*(PI()-4)*#REF!)-((1000/(D35+E35))*PI()*D35^2/2))/1000^2</f>
        <v>#REF!</v>
      </c>
      <c r="G35" s="437"/>
      <c r="H35" s="445"/>
      <c r="I35" s="441" t="e">
        <f>7850/1000^2*(2*#REF!*#REF!+(J35-2*#REF!)*#REF!+(4-PI())*#REF!^2-PI()*K35^2*#REF!/(4*(L35+K35)))</f>
        <v>#REF!</v>
      </c>
      <c r="J35" s="442" t="e">
        <f t="shared" si="2"/>
        <v>#REF!</v>
      </c>
      <c r="K35" s="443">
        <v>230</v>
      </c>
      <c r="L35" s="443">
        <f t="shared" si="4"/>
        <v>57.5</v>
      </c>
      <c r="M35" s="446" t="e">
        <f>(1000*(2*(J35+2*#REF!)-2*#REF!+2*(PI()-4)*#REF!)-((1000/(K35+L35))*PI()*K35^2/2))/1000^2</f>
        <v>#REF!</v>
      </c>
    </row>
    <row r="36" spans="1:13" ht="16.5" hidden="1" thickBot="1">
      <c r="A36" s="447" t="s">
        <v>3187</v>
      </c>
      <c r="B36" s="448" t="e">
        <f>7850/1000^2*(2*#REF!*#REF!+(C36-2*#REF!)*#REF!+(4-PI())*#REF!^2-PI()*D36^2*#REF!/(4*(E36+D36)))</f>
        <v>#REF!</v>
      </c>
      <c r="C36" s="449" t="e">
        <f>#REF!+SQRT((D36-16)^2-E36^2)/2</f>
        <v>#REF!</v>
      </c>
      <c r="D36" s="450">
        <v>230</v>
      </c>
      <c r="E36" s="450">
        <f t="shared" si="3"/>
        <v>57.5</v>
      </c>
      <c r="F36" s="451" t="e">
        <f>(1000*(2*(C36+2*#REF!)-2*#REF!+2*(PI()-4)*#REF!)-((1000/(D36+E36))*PI()*D36^2/2))/1000^2</f>
        <v>#REF!</v>
      </c>
      <c r="G36" s="437"/>
      <c r="H36" s="452"/>
      <c r="I36" s="448" t="e">
        <f>7850/1000^2*(2*#REF!*#REF!+(J36-2*#REF!)*#REF!+(4-PI())*#REF!^2-PI()*K36^2*#REF!/(4*(L36+K36)))</f>
        <v>#REF!</v>
      </c>
      <c r="J36" s="449" t="e">
        <f t="shared" si="2"/>
        <v>#REF!</v>
      </c>
      <c r="K36" s="450">
        <v>230</v>
      </c>
      <c r="L36" s="450">
        <f t="shared" si="4"/>
        <v>57.5</v>
      </c>
      <c r="M36" s="453" t="e">
        <f>(1000*(2*(J36+2*#REF!)-2*#REF!+2*(PI()-4)*#REF!)-((1000/(K36+L36))*PI()*K36^2/2))/1000^2</f>
        <v>#REF!</v>
      </c>
    </row>
    <row r="37" spans="1:13" ht="16.5" hidden="1" thickBot="1">
      <c r="A37" s="432" t="s">
        <v>3188</v>
      </c>
      <c r="B37" s="433" t="e">
        <f>7850/1000^2*(2*#REF!*#REF!+(C37-2*#REF!)*#REF!+(4-PI())*#REF!^2-PI()*D37^2*#REF!/(4*(E37+D37)))</f>
        <v>#REF!</v>
      </c>
      <c r="C37" s="434" t="e">
        <f>#REF!+SQRT((D37-16)^2-E37^2)/2</f>
        <v>#REF!</v>
      </c>
      <c r="D37" s="435">
        <v>250</v>
      </c>
      <c r="E37" s="435">
        <f t="shared" si="3"/>
        <v>62.5</v>
      </c>
      <c r="F37" s="436" t="e">
        <f>(1000*(2*(C37+2*#REF!)-2*#REF!+2*(PI()-4)*#REF!)-((1000/(D37+E37))*PI()*D37^2/2))/1000^2</f>
        <v>#REF!</v>
      </c>
      <c r="G37" s="437"/>
      <c r="H37" s="438"/>
      <c r="I37" s="433" t="e">
        <f>7850/1000^2*(2*#REF!*#REF!+(J37-2*#REF!)*#REF!+(4-PI())*#REF!^2-PI()*K37^2*#REF!/(4*(L37+K37)))</f>
        <v>#REF!</v>
      </c>
      <c r="J37" s="434" t="e">
        <f t="shared" si="2"/>
        <v>#REF!</v>
      </c>
      <c r="K37" s="435">
        <v>250</v>
      </c>
      <c r="L37" s="435">
        <f t="shared" si="4"/>
        <v>62.5</v>
      </c>
      <c r="M37" s="439" t="e">
        <f>(1000*(2*(J37+2*#REF!)-2*#REF!+2*(PI()-4)*#REF!)-((1000/(K37+L37))*PI()*K37^2/2))/1000^2</f>
        <v>#REF!</v>
      </c>
    </row>
    <row r="38" spans="1:13" ht="16.5" hidden="1" thickBot="1">
      <c r="A38" s="440" t="s">
        <v>3189</v>
      </c>
      <c r="B38" s="441" t="e">
        <f>7850/1000^2*(2*#REF!*#REF!+(C38-2*#REF!)*#REF!+(4-PI())*#REF!^2-PI()*D38^2*#REF!/(4*(E38+D38)))</f>
        <v>#REF!</v>
      </c>
      <c r="C38" s="442" t="e">
        <f>#REF!+SQRT((D38-16)^2-E38^2)/2</f>
        <v>#REF!</v>
      </c>
      <c r="D38" s="443">
        <v>250</v>
      </c>
      <c r="E38" s="443">
        <f t="shared" si="3"/>
        <v>62.5</v>
      </c>
      <c r="F38" s="444" t="e">
        <f>(1000*(2*(C38+2*#REF!)-2*#REF!+2*(PI()-4)*#REF!)-((1000/(D38+E38))*PI()*D38^2/2))/1000^2</f>
        <v>#REF!</v>
      </c>
      <c r="G38" s="437"/>
      <c r="H38" s="445"/>
      <c r="I38" s="441" t="e">
        <f>7850/1000^2*(2*#REF!*#REF!+(J38-2*#REF!)*#REF!+(4-PI())*#REF!^2-PI()*K38^2*#REF!/(4*(L38+K38)))</f>
        <v>#REF!</v>
      </c>
      <c r="J38" s="442" t="e">
        <f t="shared" si="2"/>
        <v>#REF!</v>
      </c>
      <c r="K38" s="443">
        <v>250</v>
      </c>
      <c r="L38" s="443">
        <f t="shared" si="4"/>
        <v>62.5</v>
      </c>
      <c r="M38" s="446" t="e">
        <f>(1000*(2*(J38+2*#REF!)-2*#REF!+2*(PI()-4)*#REF!)-((1000/(K38+L38))*PI()*K38^2/2))/1000^2</f>
        <v>#REF!</v>
      </c>
    </row>
    <row r="39" spans="1:13" ht="16.5" hidden="1" thickBot="1">
      <c r="A39" s="440" t="s">
        <v>3190</v>
      </c>
      <c r="B39" s="441" t="e">
        <f>7850/1000^2*(2*#REF!*#REF!+(C39-2*#REF!)*#REF!+(4-PI())*#REF!^2-PI()*D39^2*#REF!/(4*(E39+D39)))</f>
        <v>#REF!</v>
      </c>
      <c r="C39" s="442" t="e">
        <f>#REF!+SQRT((D39-16)^2-E39^2)/2</f>
        <v>#REF!</v>
      </c>
      <c r="D39" s="443">
        <v>250</v>
      </c>
      <c r="E39" s="443">
        <f t="shared" si="3"/>
        <v>62.5</v>
      </c>
      <c r="F39" s="444" t="e">
        <f>(1000*(2*(C39+2*#REF!)-2*#REF!+2*(PI()-4)*#REF!)-((1000/(D39+E39))*PI()*D39^2/2))/1000^2</f>
        <v>#REF!</v>
      </c>
      <c r="G39" s="437"/>
      <c r="H39" s="445"/>
      <c r="I39" s="441" t="e">
        <f>7850/1000^2*(2*#REF!*#REF!+(J39-2*#REF!)*#REF!+(4-PI())*#REF!^2-PI()*K39^2*#REF!/(4*(L39+K39)))</f>
        <v>#REF!</v>
      </c>
      <c r="J39" s="442" t="e">
        <f t="shared" si="2"/>
        <v>#REF!</v>
      </c>
      <c r="K39" s="443">
        <v>250</v>
      </c>
      <c r="L39" s="443">
        <f t="shared" si="4"/>
        <v>62.5</v>
      </c>
      <c r="M39" s="446" t="e">
        <f>(1000*(2*(J39+2*#REF!)-2*#REF!+2*(PI()-4)*#REF!)-((1000/(K39+L39))*PI()*K39^2/2))/1000^2</f>
        <v>#REF!</v>
      </c>
    </row>
    <row r="40" spans="1:13" ht="16.5" hidden="1" thickBot="1">
      <c r="A40" s="447" t="s">
        <v>3191</v>
      </c>
      <c r="B40" s="448" t="e">
        <f>7850/1000^2*(2*#REF!*#REF!+(C40-2*#REF!)*#REF!+(4-PI())*#REF!^2-PI()*D40^2*#REF!/(4*(E40+D40)))</f>
        <v>#REF!</v>
      </c>
      <c r="C40" s="449" t="e">
        <f>#REF!+SQRT((D40-16)^2-E40^2)/2</f>
        <v>#REF!</v>
      </c>
      <c r="D40" s="450">
        <v>250</v>
      </c>
      <c r="E40" s="450">
        <f t="shared" si="3"/>
        <v>62.5</v>
      </c>
      <c r="F40" s="451" t="e">
        <f>(1000*(2*(C40+2*#REF!)-2*#REF!+2*(PI()-4)*#REF!)-((1000/(D40+E40))*PI()*D40^2/2))/1000^2</f>
        <v>#REF!</v>
      </c>
      <c r="G40" s="437"/>
      <c r="H40" s="452"/>
      <c r="I40" s="448" t="e">
        <f>7850/1000^2*(2*#REF!*#REF!+(J40-2*#REF!)*#REF!+(4-PI())*#REF!^2-PI()*K40^2*#REF!/(4*(L40+K40)))</f>
        <v>#REF!</v>
      </c>
      <c r="J40" s="449" t="e">
        <f t="shared" si="2"/>
        <v>#REF!</v>
      </c>
      <c r="K40" s="450">
        <v>250</v>
      </c>
      <c r="L40" s="450">
        <f t="shared" si="4"/>
        <v>62.5</v>
      </c>
      <c r="M40" s="453" t="e">
        <f>(1000*(2*(J40+2*#REF!)-2*#REF!+2*(PI()-4)*#REF!)-((1000/(K40+L40))*PI()*K40^2/2))/1000^2</f>
        <v>#REF!</v>
      </c>
    </row>
    <row r="41" spans="1:13" ht="21" thickBot="1">
      <c r="A41" s="454" t="s">
        <v>5649</v>
      </c>
      <c r="B41" s="455"/>
      <c r="C41" s="456"/>
      <c r="D41" s="457"/>
      <c r="E41" s="457"/>
      <c r="F41" s="458"/>
      <c r="G41" s="437"/>
      <c r="H41" s="459"/>
      <c r="I41" s="455"/>
      <c r="J41" s="456"/>
      <c r="K41" s="457"/>
      <c r="L41" s="457"/>
      <c r="M41" s="460"/>
    </row>
    <row r="42" spans="1:13">
      <c r="A42" s="557" t="s">
        <v>2550</v>
      </c>
      <c r="B42" s="543" t="s">
        <v>7739</v>
      </c>
      <c r="C42" s="544">
        <v>366</v>
      </c>
      <c r="D42" s="544">
        <v>244</v>
      </c>
      <c r="E42" s="544">
        <v>122</v>
      </c>
      <c r="F42" s="545" t="s">
        <v>7740</v>
      </c>
      <c r="G42" s="546"/>
      <c r="H42" s="547">
        <v>122</v>
      </c>
      <c r="I42" s="544" t="s">
        <v>3233</v>
      </c>
      <c r="J42" s="544">
        <v>488</v>
      </c>
      <c r="K42" s="544">
        <v>366</v>
      </c>
      <c r="L42" s="544">
        <v>122</v>
      </c>
      <c r="M42" s="545" t="s">
        <v>3234</v>
      </c>
    </row>
    <row r="43" spans="1:13">
      <c r="A43" s="558" t="s">
        <v>2551</v>
      </c>
      <c r="B43" s="548" t="s">
        <v>8360</v>
      </c>
      <c r="C43" s="549">
        <v>375</v>
      </c>
      <c r="D43" s="549">
        <v>250</v>
      </c>
      <c r="E43" s="549">
        <v>125</v>
      </c>
      <c r="F43" s="550" t="s">
        <v>8362</v>
      </c>
      <c r="G43" s="551"/>
      <c r="H43" s="552">
        <v>125</v>
      </c>
      <c r="I43" s="549">
        <v>71</v>
      </c>
      <c r="J43" s="549">
        <v>500</v>
      </c>
      <c r="K43" s="549">
        <v>375</v>
      </c>
      <c r="L43" s="549">
        <v>125</v>
      </c>
      <c r="M43" s="550" t="s">
        <v>3235</v>
      </c>
    </row>
    <row r="44" spans="1:13">
      <c r="A44" s="558" t="s">
        <v>2552</v>
      </c>
      <c r="B44" s="548">
        <v>93</v>
      </c>
      <c r="C44" s="549">
        <v>390</v>
      </c>
      <c r="D44" s="549">
        <v>260</v>
      </c>
      <c r="E44" s="549">
        <v>130</v>
      </c>
      <c r="F44" s="550" t="s">
        <v>8365</v>
      </c>
      <c r="G44" s="551"/>
      <c r="H44" s="552">
        <v>130</v>
      </c>
      <c r="I44" s="549" t="s">
        <v>4099</v>
      </c>
      <c r="J44" s="549">
        <v>520</v>
      </c>
      <c r="K44" s="549">
        <v>390</v>
      </c>
      <c r="L44" s="549">
        <v>130</v>
      </c>
      <c r="M44" s="550" t="s">
        <v>3236</v>
      </c>
    </row>
    <row r="45" spans="1:13">
      <c r="A45" s="558" t="s">
        <v>2553</v>
      </c>
      <c r="B45" s="548">
        <v>172</v>
      </c>
      <c r="C45" s="549">
        <v>435</v>
      </c>
      <c r="D45" s="549">
        <v>290</v>
      </c>
      <c r="E45" s="549">
        <v>145</v>
      </c>
      <c r="F45" s="550" t="s">
        <v>8043</v>
      </c>
      <c r="G45" s="551"/>
      <c r="H45" s="552">
        <v>145</v>
      </c>
      <c r="I45" s="549">
        <v>179</v>
      </c>
      <c r="J45" s="549">
        <v>580</v>
      </c>
      <c r="K45" s="549">
        <v>435</v>
      </c>
      <c r="L45" s="549">
        <v>145</v>
      </c>
      <c r="M45" s="550" t="s">
        <v>3237</v>
      </c>
    </row>
    <row r="46" spans="1:13">
      <c r="A46" s="558" t="s">
        <v>2554</v>
      </c>
      <c r="B46" s="548" t="s">
        <v>3694</v>
      </c>
      <c r="C46" s="549">
        <v>396</v>
      </c>
      <c r="D46" s="549">
        <v>264</v>
      </c>
      <c r="E46" s="549">
        <v>132</v>
      </c>
      <c r="F46" s="550" t="s">
        <v>8046</v>
      </c>
      <c r="G46" s="551"/>
      <c r="H46" s="552">
        <v>132</v>
      </c>
      <c r="I46" s="549" t="s">
        <v>654</v>
      </c>
      <c r="J46" s="549">
        <v>528</v>
      </c>
      <c r="K46" s="549">
        <v>396</v>
      </c>
      <c r="L46" s="549">
        <v>132</v>
      </c>
      <c r="M46" s="550" t="s">
        <v>3238</v>
      </c>
    </row>
    <row r="47" spans="1:13">
      <c r="A47" s="558" t="s">
        <v>248</v>
      </c>
      <c r="B47" s="548" t="s">
        <v>8048</v>
      </c>
      <c r="C47" s="549">
        <v>405</v>
      </c>
      <c r="D47" s="549">
        <v>270</v>
      </c>
      <c r="E47" s="549">
        <v>135</v>
      </c>
      <c r="F47" s="550" t="s">
        <v>4108</v>
      </c>
      <c r="G47" s="551"/>
      <c r="H47" s="552">
        <v>135</v>
      </c>
      <c r="I47" s="549" t="s">
        <v>8582</v>
      </c>
      <c r="J47" s="549">
        <v>540</v>
      </c>
      <c r="K47" s="549">
        <v>405</v>
      </c>
      <c r="L47" s="549">
        <v>135</v>
      </c>
      <c r="M47" s="550" t="s">
        <v>3239</v>
      </c>
    </row>
    <row r="48" spans="1:13">
      <c r="A48" s="558" t="s">
        <v>249</v>
      </c>
      <c r="B48" s="548">
        <v>103</v>
      </c>
      <c r="C48" s="549">
        <v>420</v>
      </c>
      <c r="D48" s="549">
        <v>280</v>
      </c>
      <c r="E48" s="549">
        <v>140</v>
      </c>
      <c r="F48" s="550" t="s">
        <v>8052</v>
      </c>
      <c r="G48" s="551"/>
      <c r="H48" s="552">
        <v>140</v>
      </c>
      <c r="I48" s="549">
        <v>107</v>
      </c>
      <c r="J48" s="549">
        <v>560</v>
      </c>
      <c r="K48" s="549">
        <v>420</v>
      </c>
      <c r="L48" s="549">
        <v>140</v>
      </c>
      <c r="M48" s="550" t="s">
        <v>3240</v>
      </c>
    </row>
    <row r="49" spans="1:13">
      <c r="A49" s="558" t="s">
        <v>250</v>
      </c>
      <c r="B49" s="548">
        <v>189</v>
      </c>
      <c r="C49" s="549">
        <v>465</v>
      </c>
      <c r="D49" s="549">
        <v>310</v>
      </c>
      <c r="E49" s="549">
        <v>155</v>
      </c>
      <c r="F49" s="550" t="s">
        <v>8055</v>
      </c>
      <c r="G49" s="551"/>
      <c r="H49" s="552">
        <v>155</v>
      </c>
      <c r="I49" s="549">
        <v>197</v>
      </c>
      <c r="J49" s="549">
        <v>620</v>
      </c>
      <c r="K49" s="549">
        <v>465</v>
      </c>
      <c r="L49" s="549">
        <v>155</v>
      </c>
      <c r="M49" s="550" t="s">
        <v>3241</v>
      </c>
    </row>
    <row r="50" spans="1:13">
      <c r="A50" s="558" t="s">
        <v>251</v>
      </c>
      <c r="B50" s="548" t="s">
        <v>8057</v>
      </c>
      <c r="C50" s="549">
        <v>425</v>
      </c>
      <c r="D50" s="549">
        <v>283</v>
      </c>
      <c r="E50" s="549">
        <v>142</v>
      </c>
      <c r="F50" s="550" t="s">
        <v>8058</v>
      </c>
      <c r="G50" s="551"/>
      <c r="H50" s="552" t="s">
        <v>914</v>
      </c>
      <c r="I50" s="549" t="s">
        <v>4414</v>
      </c>
      <c r="J50" s="549">
        <v>566</v>
      </c>
      <c r="K50" s="549">
        <v>425</v>
      </c>
      <c r="L50" s="549">
        <v>142</v>
      </c>
      <c r="M50" s="550" t="s">
        <v>915</v>
      </c>
    </row>
    <row r="51" spans="1:13">
      <c r="A51" s="558" t="s">
        <v>252</v>
      </c>
      <c r="B51" s="548" t="s">
        <v>8060</v>
      </c>
      <c r="C51" s="549">
        <v>435</v>
      </c>
      <c r="D51" s="549">
        <v>290</v>
      </c>
      <c r="E51" s="549">
        <v>145</v>
      </c>
      <c r="F51" s="550" t="s">
        <v>8062</v>
      </c>
      <c r="G51" s="551"/>
      <c r="H51" s="552">
        <v>145</v>
      </c>
      <c r="I51" s="549" t="s">
        <v>916</v>
      </c>
      <c r="J51" s="549">
        <v>580</v>
      </c>
      <c r="K51" s="549">
        <v>435</v>
      </c>
      <c r="L51" s="549">
        <v>145</v>
      </c>
      <c r="M51" s="550" t="s">
        <v>1149</v>
      </c>
    </row>
    <row r="52" spans="1:13">
      <c r="A52" s="558" t="s">
        <v>253</v>
      </c>
      <c r="B52" s="548">
        <v>117</v>
      </c>
      <c r="C52" s="549">
        <v>450</v>
      </c>
      <c r="D52" s="549">
        <v>300</v>
      </c>
      <c r="E52" s="549">
        <v>150</v>
      </c>
      <c r="F52" s="550" t="s">
        <v>8065</v>
      </c>
      <c r="G52" s="551"/>
      <c r="H52" s="552">
        <v>150</v>
      </c>
      <c r="I52" s="549" t="s">
        <v>1150</v>
      </c>
      <c r="J52" s="549">
        <v>600</v>
      </c>
      <c r="K52" s="549">
        <v>450</v>
      </c>
      <c r="L52" s="549">
        <v>150</v>
      </c>
      <c r="M52" s="550" t="s">
        <v>1151</v>
      </c>
    </row>
    <row r="53" spans="1:13">
      <c r="A53" s="558" t="s">
        <v>254</v>
      </c>
      <c r="B53" s="548">
        <v>238</v>
      </c>
      <c r="C53" s="549">
        <v>510</v>
      </c>
      <c r="D53" s="549">
        <v>340</v>
      </c>
      <c r="E53" s="549">
        <v>170</v>
      </c>
      <c r="F53" s="550" t="s">
        <v>8067</v>
      </c>
      <c r="G53" s="551"/>
      <c r="H53" s="552">
        <v>170</v>
      </c>
      <c r="I53" s="549">
        <v>247</v>
      </c>
      <c r="J53" s="549">
        <v>680</v>
      </c>
      <c r="K53" s="549">
        <v>510</v>
      </c>
      <c r="L53" s="549">
        <v>170</v>
      </c>
      <c r="M53" s="550" t="s">
        <v>1152</v>
      </c>
    </row>
    <row r="54" spans="1:13">
      <c r="A54" s="558" t="s">
        <v>255</v>
      </c>
      <c r="B54" s="548" t="s">
        <v>8388</v>
      </c>
      <c r="C54" s="549">
        <v>452</v>
      </c>
      <c r="D54" s="549">
        <v>301</v>
      </c>
      <c r="E54" s="549">
        <v>151</v>
      </c>
      <c r="F54" s="550" t="s">
        <v>8390</v>
      </c>
      <c r="G54" s="551"/>
      <c r="H54" s="552" t="s">
        <v>1153</v>
      </c>
      <c r="I54" s="549" t="s">
        <v>1154</v>
      </c>
      <c r="J54" s="549">
        <v>602</v>
      </c>
      <c r="K54" s="549">
        <v>452</v>
      </c>
      <c r="L54" s="549">
        <v>151</v>
      </c>
      <c r="M54" s="550" t="s">
        <v>1155</v>
      </c>
    </row>
    <row r="55" spans="1:13">
      <c r="A55" s="558" t="s">
        <v>256</v>
      </c>
      <c r="B55" s="548" t="s">
        <v>8391</v>
      </c>
      <c r="C55" s="549">
        <v>465</v>
      </c>
      <c r="D55" s="549">
        <v>310</v>
      </c>
      <c r="E55" s="549">
        <v>155</v>
      </c>
      <c r="F55" s="550" t="s">
        <v>8393</v>
      </c>
      <c r="G55" s="551"/>
      <c r="H55" s="552">
        <v>155</v>
      </c>
      <c r="I55" s="549">
        <v>101</v>
      </c>
      <c r="J55" s="549">
        <v>620</v>
      </c>
      <c r="K55" s="549">
        <v>465</v>
      </c>
      <c r="L55" s="549">
        <v>155</v>
      </c>
      <c r="M55" s="550" t="s">
        <v>1156</v>
      </c>
    </row>
    <row r="56" spans="1:13">
      <c r="A56" s="558" t="s">
        <v>257</v>
      </c>
      <c r="B56" s="548">
        <v>127</v>
      </c>
      <c r="C56" s="549">
        <v>480</v>
      </c>
      <c r="D56" s="549">
        <v>320</v>
      </c>
      <c r="E56" s="549">
        <v>160</v>
      </c>
      <c r="F56" s="550" t="s">
        <v>8405</v>
      </c>
      <c r="G56" s="551"/>
      <c r="H56" s="552">
        <v>160</v>
      </c>
      <c r="I56" s="549">
        <v>132</v>
      </c>
      <c r="J56" s="549">
        <v>640</v>
      </c>
      <c r="K56" s="549">
        <v>480</v>
      </c>
      <c r="L56" s="549">
        <v>160</v>
      </c>
      <c r="M56" s="550" t="s">
        <v>1157</v>
      </c>
    </row>
    <row r="57" spans="1:13">
      <c r="A57" s="558" t="s">
        <v>258</v>
      </c>
      <c r="B57" s="548">
        <v>245</v>
      </c>
      <c r="C57" s="549">
        <v>539</v>
      </c>
      <c r="D57" s="549">
        <v>359</v>
      </c>
      <c r="E57" s="549">
        <v>180</v>
      </c>
      <c r="F57" s="550" t="s">
        <v>8408</v>
      </c>
      <c r="G57" s="551"/>
      <c r="H57" s="552" t="s">
        <v>1158</v>
      </c>
      <c r="I57" s="549">
        <v>255</v>
      </c>
      <c r="J57" s="549">
        <v>718</v>
      </c>
      <c r="K57" s="549">
        <v>539</v>
      </c>
      <c r="L57" s="549">
        <v>180</v>
      </c>
      <c r="M57" s="550" t="s">
        <v>1159</v>
      </c>
    </row>
    <row r="58" spans="1:13">
      <c r="A58" s="558" t="s">
        <v>259</v>
      </c>
      <c r="B58" s="548" t="s">
        <v>8410</v>
      </c>
      <c r="C58" s="549">
        <v>480</v>
      </c>
      <c r="D58" s="549">
        <v>320</v>
      </c>
      <c r="E58" s="549">
        <v>160</v>
      </c>
      <c r="F58" s="550" t="s">
        <v>8412</v>
      </c>
      <c r="G58" s="551"/>
      <c r="H58" s="552">
        <v>160</v>
      </c>
      <c r="I58" s="549" t="s">
        <v>1160</v>
      </c>
      <c r="J58" s="549">
        <v>640</v>
      </c>
      <c r="K58" s="549">
        <v>480</v>
      </c>
      <c r="L58" s="549">
        <v>160</v>
      </c>
      <c r="M58" s="550" t="s">
        <v>1161</v>
      </c>
    </row>
    <row r="59" spans="1:13">
      <c r="A59" s="558" t="s">
        <v>260</v>
      </c>
      <c r="B59" s="548">
        <v>105</v>
      </c>
      <c r="C59" s="549">
        <v>495</v>
      </c>
      <c r="D59" s="549">
        <v>330</v>
      </c>
      <c r="E59" s="549">
        <v>165</v>
      </c>
      <c r="F59" s="550" t="s">
        <v>8415</v>
      </c>
      <c r="G59" s="551"/>
      <c r="H59" s="552">
        <v>165</v>
      </c>
      <c r="I59" s="549">
        <v>109</v>
      </c>
      <c r="J59" s="549">
        <v>660</v>
      </c>
      <c r="K59" s="549">
        <v>495</v>
      </c>
      <c r="L59" s="549">
        <v>165</v>
      </c>
      <c r="M59" s="550" t="s">
        <v>1162</v>
      </c>
    </row>
    <row r="60" spans="1:13">
      <c r="A60" s="558" t="s">
        <v>261</v>
      </c>
      <c r="B60" s="548">
        <v>134</v>
      </c>
      <c r="C60" s="549">
        <v>510</v>
      </c>
      <c r="D60" s="549">
        <v>340</v>
      </c>
      <c r="E60" s="549">
        <v>170</v>
      </c>
      <c r="F60" s="550" t="s">
        <v>8418</v>
      </c>
      <c r="G60" s="551"/>
      <c r="H60" s="552">
        <v>170</v>
      </c>
      <c r="I60" s="549">
        <v>139</v>
      </c>
      <c r="J60" s="549">
        <v>680</v>
      </c>
      <c r="K60" s="549">
        <v>510</v>
      </c>
      <c r="L60" s="549">
        <v>170</v>
      </c>
      <c r="M60" s="550" t="s">
        <v>1163</v>
      </c>
    </row>
    <row r="61" spans="1:13">
      <c r="A61" s="558" t="s">
        <v>482</v>
      </c>
      <c r="B61" s="548">
        <v>248</v>
      </c>
      <c r="C61" s="549">
        <v>566</v>
      </c>
      <c r="D61" s="549">
        <v>377</v>
      </c>
      <c r="E61" s="549">
        <v>189</v>
      </c>
      <c r="F61" s="550" t="s">
        <v>8421</v>
      </c>
      <c r="G61" s="551"/>
      <c r="H61" s="552" t="s">
        <v>1164</v>
      </c>
      <c r="I61" s="549">
        <v>258</v>
      </c>
      <c r="J61" s="549">
        <v>754</v>
      </c>
      <c r="K61" s="549">
        <v>566</v>
      </c>
      <c r="L61" s="549">
        <v>189</v>
      </c>
      <c r="M61" s="550" t="s">
        <v>1165</v>
      </c>
    </row>
    <row r="62" spans="1:13">
      <c r="A62" s="558" t="s">
        <v>483</v>
      </c>
      <c r="B62" s="548" t="s">
        <v>8423</v>
      </c>
      <c r="C62" s="549">
        <v>509</v>
      </c>
      <c r="D62" s="549">
        <v>339</v>
      </c>
      <c r="E62" s="549">
        <v>170</v>
      </c>
      <c r="F62" s="550" t="s">
        <v>8425</v>
      </c>
      <c r="G62" s="551"/>
      <c r="H62" s="552" t="s">
        <v>1166</v>
      </c>
      <c r="I62" s="549" t="s">
        <v>3245</v>
      </c>
      <c r="J62" s="549">
        <v>678</v>
      </c>
      <c r="K62" s="549">
        <v>509</v>
      </c>
      <c r="L62" s="549">
        <v>170</v>
      </c>
      <c r="M62" s="550" t="s">
        <v>1167</v>
      </c>
    </row>
    <row r="63" spans="1:13">
      <c r="A63" s="558" t="s">
        <v>484</v>
      </c>
      <c r="B63" s="548">
        <v>112</v>
      </c>
      <c r="C63" s="549">
        <v>525</v>
      </c>
      <c r="D63" s="549">
        <v>350</v>
      </c>
      <c r="E63" s="549">
        <v>175</v>
      </c>
      <c r="F63" s="550" t="s">
        <v>8428</v>
      </c>
      <c r="G63" s="551"/>
      <c r="H63" s="552">
        <v>175</v>
      </c>
      <c r="I63" s="549">
        <v>117</v>
      </c>
      <c r="J63" s="549">
        <v>700</v>
      </c>
      <c r="K63" s="549">
        <v>525</v>
      </c>
      <c r="L63" s="549">
        <v>175</v>
      </c>
      <c r="M63" s="550" t="s">
        <v>1168</v>
      </c>
    </row>
    <row r="64" spans="1:13">
      <c r="A64" s="558" t="s">
        <v>5378</v>
      </c>
      <c r="B64" s="548">
        <v>142</v>
      </c>
      <c r="C64" s="549">
        <v>540</v>
      </c>
      <c r="D64" s="549">
        <v>360</v>
      </c>
      <c r="E64" s="549">
        <v>180</v>
      </c>
      <c r="F64" s="550" t="s">
        <v>8432</v>
      </c>
      <c r="G64" s="551"/>
      <c r="H64" s="552">
        <v>180</v>
      </c>
      <c r="I64" s="549">
        <v>148</v>
      </c>
      <c r="J64" s="549">
        <v>720</v>
      </c>
      <c r="K64" s="549">
        <v>540</v>
      </c>
      <c r="L64" s="549">
        <v>180</v>
      </c>
      <c r="M64" s="550" t="s">
        <v>1169</v>
      </c>
    </row>
    <row r="65" spans="1:13">
      <c r="A65" s="558" t="s">
        <v>5379</v>
      </c>
      <c r="B65" s="548">
        <v>250</v>
      </c>
      <c r="C65" s="549">
        <v>593</v>
      </c>
      <c r="D65" s="549">
        <v>395</v>
      </c>
      <c r="E65" s="549">
        <v>198</v>
      </c>
      <c r="F65" s="550" t="s">
        <v>8435</v>
      </c>
      <c r="G65" s="551"/>
      <c r="H65" s="552" t="s">
        <v>3426</v>
      </c>
      <c r="I65" s="549">
        <v>261</v>
      </c>
      <c r="J65" s="549">
        <v>790</v>
      </c>
      <c r="K65" s="549">
        <v>593</v>
      </c>
      <c r="L65" s="549">
        <v>198</v>
      </c>
      <c r="M65" s="550" t="s">
        <v>1170</v>
      </c>
    </row>
    <row r="66" spans="1:13">
      <c r="A66" s="558" t="s">
        <v>5380</v>
      </c>
      <c r="B66" s="548" t="s">
        <v>4115</v>
      </c>
      <c r="C66" s="549">
        <v>567</v>
      </c>
      <c r="D66" s="549">
        <v>378</v>
      </c>
      <c r="E66" s="549">
        <v>189</v>
      </c>
      <c r="F66" s="550" t="s">
        <v>3394</v>
      </c>
      <c r="G66" s="551"/>
      <c r="H66" s="552">
        <v>189</v>
      </c>
      <c r="I66" s="549" t="s">
        <v>8823</v>
      </c>
      <c r="J66" s="549">
        <v>756</v>
      </c>
      <c r="K66" s="549">
        <v>567</v>
      </c>
      <c r="L66" s="549">
        <v>189</v>
      </c>
      <c r="M66" s="550" t="s">
        <v>1171</v>
      </c>
    </row>
    <row r="67" spans="1:13">
      <c r="A67" s="558" t="s">
        <v>5381</v>
      </c>
      <c r="B67" s="548">
        <v>125</v>
      </c>
      <c r="C67" s="549">
        <v>585</v>
      </c>
      <c r="D67" s="549">
        <v>390</v>
      </c>
      <c r="E67" s="549">
        <v>195</v>
      </c>
      <c r="F67" s="550" t="s">
        <v>3402</v>
      </c>
      <c r="G67" s="551"/>
      <c r="H67" s="552">
        <v>195</v>
      </c>
      <c r="I67" s="549">
        <v>131</v>
      </c>
      <c r="J67" s="549">
        <v>780</v>
      </c>
      <c r="K67" s="549">
        <v>585</v>
      </c>
      <c r="L67" s="549">
        <v>195</v>
      </c>
      <c r="M67" s="550" t="s">
        <v>1172</v>
      </c>
    </row>
    <row r="68" spans="1:13">
      <c r="A68" s="558" t="s">
        <v>5382</v>
      </c>
      <c r="B68" s="548">
        <v>155</v>
      </c>
      <c r="C68" s="549">
        <v>600</v>
      </c>
      <c r="D68" s="549">
        <v>400</v>
      </c>
      <c r="E68" s="549">
        <v>200</v>
      </c>
      <c r="F68" s="550" t="s">
        <v>3405</v>
      </c>
      <c r="G68" s="551"/>
      <c r="H68" s="552">
        <v>200</v>
      </c>
      <c r="I68" s="549">
        <v>162</v>
      </c>
      <c r="J68" s="549">
        <v>800</v>
      </c>
      <c r="K68" s="549">
        <v>600</v>
      </c>
      <c r="L68" s="549">
        <v>200</v>
      </c>
      <c r="M68" s="550" t="s">
        <v>1173</v>
      </c>
    </row>
    <row r="69" spans="1:13">
      <c r="A69" s="558" t="s">
        <v>5383</v>
      </c>
      <c r="B69" s="548">
        <v>256</v>
      </c>
      <c r="C69" s="549">
        <v>648</v>
      </c>
      <c r="D69" s="549">
        <v>432</v>
      </c>
      <c r="E69" s="549">
        <v>216</v>
      </c>
      <c r="F69" s="550" t="s">
        <v>3408</v>
      </c>
      <c r="G69" s="551"/>
      <c r="H69" s="552">
        <v>216</v>
      </c>
      <c r="I69" s="549">
        <v>268</v>
      </c>
      <c r="J69" s="549">
        <v>864</v>
      </c>
      <c r="K69" s="549">
        <v>648</v>
      </c>
      <c r="L69" s="549">
        <v>216</v>
      </c>
      <c r="M69" s="550" t="s">
        <v>1174</v>
      </c>
    </row>
    <row r="70" spans="1:13">
      <c r="A70" s="558" t="s">
        <v>5384</v>
      </c>
      <c r="B70" s="548" t="s">
        <v>3410</v>
      </c>
      <c r="C70" s="549">
        <v>638</v>
      </c>
      <c r="D70" s="549">
        <v>425</v>
      </c>
      <c r="E70" s="549">
        <v>213</v>
      </c>
      <c r="F70" s="550" t="s">
        <v>3412</v>
      </c>
      <c r="G70" s="551"/>
      <c r="H70" s="552" t="s">
        <v>2662</v>
      </c>
      <c r="I70" s="549">
        <v>105</v>
      </c>
      <c r="J70" s="549">
        <v>850</v>
      </c>
      <c r="K70" s="549">
        <v>638</v>
      </c>
      <c r="L70" s="549">
        <v>213</v>
      </c>
      <c r="M70" s="550" t="s">
        <v>1175</v>
      </c>
    </row>
    <row r="71" spans="1:13">
      <c r="A71" s="558" t="s">
        <v>5385</v>
      </c>
      <c r="B71" s="548">
        <v>140</v>
      </c>
      <c r="C71" s="549">
        <v>660</v>
      </c>
      <c r="D71" s="549">
        <v>440</v>
      </c>
      <c r="E71" s="549">
        <v>220</v>
      </c>
      <c r="F71" s="550" t="s">
        <v>3415</v>
      </c>
      <c r="G71" s="551"/>
      <c r="H71" s="552">
        <v>220</v>
      </c>
      <c r="I71" s="549">
        <v>147</v>
      </c>
      <c r="J71" s="549">
        <v>880</v>
      </c>
      <c r="K71" s="549">
        <v>660</v>
      </c>
      <c r="L71" s="549">
        <v>220</v>
      </c>
      <c r="M71" s="550" t="s">
        <v>1176</v>
      </c>
    </row>
    <row r="72" spans="1:13">
      <c r="A72" s="558" t="s">
        <v>5725</v>
      </c>
      <c r="B72" s="548">
        <v>171</v>
      </c>
      <c r="C72" s="549">
        <v>675</v>
      </c>
      <c r="D72" s="549">
        <v>450</v>
      </c>
      <c r="E72" s="549">
        <v>225</v>
      </c>
      <c r="F72" s="550" t="s">
        <v>3418</v>
      </c>
      <c r="G72" s="551"/>
      <c r="H72" s="552">
        <v>225</v>
      </c>
      <c r="I72" s="549">
        <v>179</v>
      </c>
      <c r="J72" s="549">
        <v>900</v>
      </c>
      <c r="K72" s="549">
        <v>675</v>
      </c>
      <c r="L72" s="549">
        <v>225</v>
      </c>
      <c r="M72" s="550" t="s">
        <v>1177</v>
      </c>
    </row>
    <row r="73" spans="1:13">
      <c r="A73" s="558" t="s">
        <v>5726</v>
      </c>
      <c r="B73" s="548">
        <v>263</v>
      </c>
      <c r="C73" s="549">
        <v>717</v>
      </c>
      <c r="D73" s="549">
        <v>478</v>
      </c>
      <c r="E73" s="549">
        <v>239</v>
      </c>
      <c r="F73" s="550" t="s">
        <v>3421</v>
      </c>
      <c r="G73" s="551"/>
      <c r="H73" s="552">
        <v>239</v>
      </c>
      <c r="I73" s="549">
        <v>276</v>
      </c>
      <c r="J73" s="549">
        <v>956</v>
      </c>
      <c r="K73" s="549">
        <v>717</v>
      </c>
      <c r="L73" s="549">
        <v>239</v>
      </c>
      <c r="M73" s="550" t="s">
        <v>1178</v>
      </c>
    </row>
    <row r="74" spans="1:13">
      <c r="A74" s="558" t="s">
        <v>5727</v>
      </c>
      <c r="B74" s="548">
        <v>107</v>
      </c>
      <c r="C74" s="549">
        <v>708</v>
      </c>
      <c r="D74" s="549">
        <v>472</v>
      </c>
      <c r="E74" s="549">
        <v>236</v>
      </c>
      <c r="F74" s="550" t="s">
        <v>3424</v>
      </c>
      <c r="G74" s="551"/>
      <c r="H74" s="552">
        <v>236</v>
      </c>
      <c r="I74" s="549">
        <v>113</v>
      </c>
      <c r="J74" s="549">
        <v>944</v>
      </c>
      <c r="K74" s="549">
        <v>708</v>
      </c>
      <c r="L74" s="549">
        <v>236</v>
      </c>
      <c r="M74" s="550" t="s">
        <v>1179</v>
      </c>
    </row>
    <row r="75" spans="1:13">
      <c r="A75" s="558" t="s">
        <v>5728</v>
      </c>
      <c r="B75" s="548">
        <v>155</v>
      </c>
      <c r="C75" s="549">
        <v>735</v>
      </c>
      <c r="D75" s="549">
        <v>490</v>
      </c>
      <c r="E75" s="549">
        <v>245</v>
      </c>
      <c r="F75" s="550" t="s">
        <v>3427</v>
      </c>
      <c r="G75" s="551"/>
      <c r="H75" s="552">
        <v>245</v>
      </c>
      <c r="I75" s="549">
        <v>163</v>
      </c>
      <c r="J75" s="549">
        <v>980</v>
      </c>
      <c r="K75" s="549">
        <v>735</v>
      </c>
      <c r="L75" s="549">
        <v>245</v>
      </c>
      <c r="M75" s="550" t="s">
        <v>1180</v>
      </c>
    </row>
    <row r="76" spans="1:13">
      <c r="A76" s="558" t="s">
        <v>5729</v>
      </c>
      <c r="B76" s="548">
        <v>187</v>
      </c>
      <c r="C76" s="549">
        <v>750</v>
      </c>
      <c r="D76" s="549">
        <v>500</v>
      </c>
      <c r="E76" s="549">
        <v>250</v>
      </c>
      <c r="F76" s="550" t="s">
        <v>3430</v>
      </c>
      <c r="G76" s="551"/>
      <c r="H76" s="552">
        <v>250</v>
      </c>
      <c r="I76" s="549">
        <v>196</v>
      </c>
      <c r="J76" s="549">
        <v>1000</v>
      </c>
      <c r="K76" s="549">
        <v>750</v>
      </c>
      <c r="L76" s="549">
        <v>250</v>
      </c>
      <c r="M76" s="550" t="s">
        <v>1181</v>
      </c>
    </row>
    <row r="77" spans="1:13">
      <c r="A77" s="558" t="s">
        <v>5730</v>
      </c>
      <c r="B77" s="548">
        <v>270</v>
      </c>
      <c r="C77" s="549">
        <v>786</v>
      </c>
      <c r="D77" s="549">
        <v>524</v>
      </c>
      <c r="E77" s="549">
        <v>262</v>
      </c>
      <c r="F77" s="550" t="s">
        <v>3433</v>
      </c>
      <c r="G77" s="551"/>
      <c r="H77" s="552">
        <v>262</v>
      </c>
      <c r="I77" s="549">
        <v>284</v>
      </c>
      <c r="J77" s="549">
        <v>1048</v>
      </c>
      <c r="K77" s="549">
        <v>786</v>
      </c>
      <c r="L77" s="549">
        <v>262</v>
      </c>
      <c r="M77" s="550" t="s">
        <v>1182</v>
      </c>
    </row>
    <row r="78" spans="1:13">
      <c r="A78" s="558" t="s">
        <v>5731</v>
      </c>
      <c r="B78" s="548">
        <v>120</v>
      </c>
      <c r="C78" s="549">
        <v>783</v>
      </c>
      <c r="D78" s="549">
        <v>522</v>
      </c>
      <c r="E78" s="549">
        <v>261</v>
      </c>
      <c r="F78" s="550" t="s">
        <v>3436</v>
      </c>
      <c r="G78" s="551"/>
      <c r="H78" s="552">
        <v>261</v>
      </c>
      <c r="I78" s="549">
        <v>128</v>
      </c>
      <c r="J78" s="549">
        <v>1044</v>
      </c>
      <c r="K78" s="549">
        <v>783</v>
      </c>
      <c r="L78" s="549">
        <v>261</v>
      </c>
      <c r="M78" s="550" t="s">
        <v>1183</v>
      </c>
    </row>
    <row r="79" spans="1:13">
      <c r="A79" s="558" t="s">
        <v>5732</v>
      </c>
      <c r="B79" s="548">
        <v>166</v>
      </c>
      <c r="C79" s="549">
        <v>810</v>
      </c>
      <c r="D79" s="549">
        <v>540</v>
      </c>
      <c r="E79" s="549">
        <v>270</v>
      </c>
      <c r="F79" s="550" t="s">
        <v>3439</v>
      </c>
      <c r="G79" s="551"/>
      <c r="H79" s="552">
        <v>270</v>
      </c>
      <c r="I79" s="549">
        <v>175</v>
      </c>
      <c r="J79" s="549">
        <v>1080</v>
      </c>
      <c r="K79" s="549">
        <v>810</v>
      </c>
      <c r="L79" s="549">
        <v>270</v>
      </c>
      <c r="M79" s="550" t="s">
        <v>1184</v>
      </c>
    </row>
    <row r="80" spans="1:13">
      <c r="A80" s="558" t="s">
        <v>5733</v>
      </c>
      <c r="B80" s="548">
        <v>199</v>
      </c>
      <c r="C80" s="549">
        <v>825</v>
      </c>
      <c r="D80" s="549">
        <v>550</v>
      </c>
      <c r="E80" s="549">
        <v>275</v>
      </c>
      <c r="F80" s="550" t="s">
        <v>3441</v>
      </c>
      <c r="G80" s="551"/>
      <c r="H80" s="552">
        <v>275</v>
      </c>
      <c r="I80" s="549">
        <v>210</v>
      </c>
      <c r="J80" s="549">
        <v>1100</v>
      </c>
      <c r="K80" s="549">
        <v>825</v>
      </c>
      <c r="L80" s="549">
        <v>275</v>
      </c>
      <c r="M80" s="550" t="s">
        <v>1185</v>
      </c>
    </row>
    <row r="81" spans="1:13">
      <c r="A81" s="558" t="s">
        <v>5734</v>
      </c>
      <c r="B81" s="548">
        <v>278</v>
      </c>
      <c r="C81" s="549">
        <v>858</v>
      </c>
      <c r="D81" s="549">
        <v>572</v>
      </c>
      <c r="E81" s="549">
        <v>286</v>
      </c>
      <c r="F81" s="550" t="s">
        <v>3444</v>
      </c>
      <c r="G81" s="551"/>
      <c r="H81" s="552">
        <v>286</v>
      </c>
      <c r="I81" s="549">
        <v>294</v>
      </c>
      <c r="J81" s="549">
        <v>1144</v>
      </c>
      <c r="K81" s="549">
        <v>858</v>
      </c>
      <c r="L81" s="549">
        <v>286</v>
      </c>
      <c r="M81" s="550" t="s">
        <v>1186</v>
      </c>
    </row>
    <row r="82" spans="1:13">
      <c r="A82" s="558" t="s">
        <v>5735</v>
      </c>
      <c r="B82" s="548">
        <v>129</v>
      </c>
      <c r="C82" s="549" t="s">
        <v>3494</v>
      </c>
      <c r="D82" s="549">
        <v>571</v>
      </c>
      <c r="E82" s="549" t="s">
        <v>7784</v>
      </c>
      <c r="F82" s="550" t="s">
        <v>3447</v>
      </c>
      <c r="G82" s="551"/>
      <c r="H82" s="552" t="s">
        <v>7784</v>
      </c>
      <c r="I82" s="549">
        <v>138</v>
      </c>
      <c r="J82" s="549">
        <v>1142</v>
      </c>
      <c r="K82" s="549" t="s">
        <v>3494</v>
      </c>
      <c r="L82" s="549" t="s">
        <v>7784</v>
      </c>
      <c r="M82" s="550" t="s">
        <v>1187</v>
      </c>
    </row>
    <row r="83" spans="1:13">
      <c r="A83" s="558" t="s">
        <v>5736</v>
      </c>
      <c r="B83" s="548">
        <v>178</v>
      </c>
      <c r="C83" s="549">
        <v>885</v>
      </c>
      <c r="D83" s="549">
        <v>590</v>
      </c>
      <c r="E83" s="549">
        <v>295</v>
      </c>
      <c r="F83" s="550" t="s">
        <v>3450</v>
      </c>
      <c r="G83" s="551"/>
      <c r="H83" s="552">
        <v>295</v>
      </c>
      <c r="I83" s="549">
        <v>188</v>
      </c>
      <c r="J83" s="549">
        <v>1180</v>
      </c>
      <c r="K83" s="549">
        <v>885</v>
      </c>
      <c r="L83" s="549">
        <v>295</v>
      </c>
      <c r="M83" s="550" t="s">
        <v>1457</v>
      </c>
    </row>
    <row r="84" spans="1:13">
      <c r="A84" s="558" t="s">
        <v>5737</v>
      </c>
      <c r="B84" s="548">
        <v>212</v>
      </c>
      <c r="C84" s="549">
        <v>900</v>
      </c>
      <c r="D84" s="549">
        <v>600</v>
      </c>
      <c r="E84" s="549">
        <v>300</v>
      </c>
      <c r="F84" s="550" t="s">
        <v>3453</v>
      </c>
      <c r="G84" s="551"/>
      <c r="H84" s="552">
        <v>300</v>
      </c>
      <c r="I84" s="549">
        <v>224</v>
      </c>
      <c r="J84" s="549">
        <v>1200</v>
      </c>
      <c r="K84" s="549">
        <v>900</v>
      </c>
      <c r="L84" s="549">
        <v>300</v>
      </c>
      <c r="M84" s="550" t="s">
        <v>1458</v>
      </c>
    </row>
    <row r="85" spans="1:13">
      <c r="A85" s="558" t="s">
        <v>6273</v>
      </c>
      <c r="B85" s="548">
        <v>285</v>
      </c>
      <c r="C85" s="549">
        <v>930</v>
      </c>
      <c r="D85" s="549">
        <v>620</v>
      </c>
      <c r="E85" s="549">
        <v>310</v>
      </c>
      <c r="F85" s="550" t="s">
        <v>3455</v>
      </c>
      <c r="G85" s="551"/>
      <c r="H85" s="552">
        <v>310</v>
      </c>
      <c r="I85" s="549">
        <v>302</v>
      </c>
      <c r="J85" s="549">
        <v>1240</v>
      </c>
      <c r="K85" s="549">
        <v>930</v>
      </c>
      <c r="L85" s="549">
        <v>310</v>
      </c>
      <c r="M85" s="550" t="s">
        <v>1459</v>
      </c>
    </row>
    <row r="86" spans="1:13">
      <c r="A86" s="558" t="s">
        <v>3546</v>
      </c>
      <c r="B86" s="548">
        <v>337</v>
      </c>
      <c r="C86" s="549">
        <v>948</v>
      </c>
      <c r="D86" s="549">
        <v>632</v>
      </c>
      <c r="E86" s="549">
        <v>316</v>
      </c>
      <c r="F86" s="550" t="s">
        <v>3126</v>
      </c>
      <c r="G86" s="551"/>
      <c r="H86" s="552">
        <v>316</v>
      </c>
      <c r="I86" s="549">
        <v>358</v>
      </c>
      <c r="J86" s="549">
        <v>1264</v>
      </c>
      <c r="K86" s="549">
        <v>948</v>
      </c>
      <c r="L86" s="549">
        <v>316</v>
      </c>
      <c r="M86" s="550" t="s">
        <v>1460</v>
      </c>
    </row>
    <row r="87" spans="1:13">
      <c r="A87" s="558" t="s">
        <v>3547</v>
      </c>
      <c r="B87" s="548">
        <v>399</v>
      </c>
      <c r="C87" s="549">
        <v>972</v>
      </c>
      <c r="D87" s="549">
        <v>648</v>
      </c>
      <c r="E87" s="549">
        <v>324</v>
      </c>
      <c r="F87" s="550" t="s">
        <v>3129</v>
      </c>
      <c r="G87" s="551"/>
      <c r="H87" s="552">
        <v>324</v>
      </c>
      <c r="I87" s="549">
        <v>424</v>
      </c>
      <c r="J87" s="549">
        <v>1296</v>
      </c>
      <c r="K87" s="549">
        <v>972</v>
      </c>
      <c r="L87" s="549">
        <v>324</v>
      </c>
      <c r="M87" s="550" t="s">
        <v>1461</v>
      </c>
    </row>
    <row r="88" spans="1:13">
      <c r="A88" s="558" t="s">
        <v>6274</v>
      </c>
      <c r="B88" s="548">
        <v>138</v>
      </c>
      <c r="C88" s="549">
        <v>930</v>
      </c>
      <c r="D88" s="549">
        <v>620</v>
      </c>
      <c r="E88" s="549">
        <v>310</v>
      </c>
      <c r="F88" s="550" t="s">
        <v>3131</v>
      </c>
      <c r="G88" s="551"/>
      <c r="H88" s="552">
        <v>310</v>
      </c>
      <c r="I88" s="549">
        <v>148</v>
      </c>
      <c r="J88" s="549">
        <v>1240</v>
      </c>
      <c r="K88" s="549">
        <v>930</v>
      </c>
      <c r="L88" s="549">
        <v>310</v>
      </c>
      <c r="M88" s="550" t="s">
        <v>1462</v>
      </c>
    </row>
    <row r="89" spans="1:13">
      <c r="A89" s="558" t="s">
        <v>6275</v>
      </c>
      <c r="B89" s="548">
        <v>190</v>
      </c>
      <c r="C89" s="549">
        <v>960</v>
      </c>
      <c r="D89" s="549">
        <v>640</v>
      </c>
      <c r="E89" s="549">
        <v>320</v>
      </c>
      <c r="F89" s="550" t="s">
        <v>3126</v>
      </c>
      <c r="G89" s="551"/>
      <c r="H89" s="552">
        <v>320</v>
      </c>
      <c r="I89" s="549">
        <v>201</v>
      </c>
      <c r="J89" s="549">
        <v>1280</v>
      </c>
      <c r="K89" s="549">
        <v>960</v>
      </c>
      <c r="L89" s="549">
        <v>320</v>
      </c>
      <c r="M89" s="550" t="s">
        <v>1463</v>
      </c>
    </row>
    <row r="90" spans="1:13">
      <c r="A90" s="558" t="s">
        <v>6276</v>
      </c>
      <c r="B90" s="548">
        <v>225</v>
      </c>
      <c r="C90" s="549">
        <v>975</v>
      </c>
      <c r="D90" s="549">
        <v>650</v>
      </c>
      <c r="E90" s="549">
        <v>325</v>
      </c>
      <c r="F90" s="550" t="s">
        <v>3134</v>
      </c>
      <c r="G90" s="551"/>
      <c r="H90" s="552">
        <v>325</v>
      </c>
      <c r="I90" s="549">
        <v>239</v>
      </c>
      <c r="J90" s="549">
        <v>1300</v>
      </c>
      <c r="K90" s="549">
        <v>975</v>
      </c>
      <c r="L90" s="549">
        <v>325</v>
      </c>
      <c r="M90" s="550" t="s">
        <v>1464</v>
      </c>
    </row>
    <row r="91" spans="1:13">
      <c r="A91" s="558" t="s">
        <v>5112</v>
      </c>
      <c r="B91" s="548">
        <v>293</v>
      </c>
      <c r="C91" s="549">
        <v>1002</v>
      </c>
      <c r="D91" s="549">
        <v>668</v>
      </c>
      <c r="E91" s="549">
        <v>334</v>
      </c>
      <c r="F91" s="550" t="s">
        <v>3137</v>
      </c>
      <c r="G91" s="551"/>
      <c r="H91" s="552">
        <v>334</v>
      </c>
      <c r="I91" s="549">
        <v>311</v>
      </c>
      <c r="J91" s="549">
        <v>1336</v>
      </c>
      <c r="K91" s="549">
        <v>1002</v>
      </c>
      <c r="L91" s="549">
        <v>334</v>
      </c>
      <c r="M91" s="550" t="s">
        <v>1465</v>
      </c>
    </row>
    <row r="92" spans="1:13">
      <c r="A92" s="558" t="s">
        <v>3548</v>
      </c>
      <c r="B92" s="548">
        <v>343</v>
      </c>
      <c r="C92" s="549">
        <v>1020</v>
      </c>
      <c r="D92" s="549">
        <v>680</v>
      </c>
      <c r="E92" s="549">
        <v>340</v>
      </c>
      <c r="F92" s="550" t="s">
        <v>3140</v>
      </c>
      <c r="G92" s="551"/>
      <c r="H92" s="552">
        <v>340</v>
      </c>
      <c r="I92" s="549">
        <v>365</v>
      </c>
      <c r="J92" s="549">
        <v>1360</v>
      </c>
      <c r="K92" s="549">
        <v>1020</v>
      </c>
      <c r="L92" s="549">
        <v>340</v>
      </c>
      <c r="M92" s="550" t="s">
        <v>1466</v>
      </c>
    </row>
    <row r="93" spans="1:13">
      <c r="A93" s="558" t="s">
        <v>3549</v>
      </c>
      <c r="B93" s="548">
        <v>407</v>
      </c>
      <c r="C93" s="549">
        <v>1044</v>
      </c>
      <c r="D93" s="549">
        <v>696</v>
      </c>
      <c r="E93" s="549">
        <v>348</v>
      </c>
      <c r="F93" s="550" t="s">
        <v>3144</v>
      </c>
      <c r="G93" s="551"/>
      <c r="H93" s="552">
        <v>348</v>
      </c>
      <c r="I93" s="549">
        <v>434</v>
      </c>
      <c r="J93" s="549">
        <v>1392</v>
      </c>
      <c r="K93" s="549">
        <v>1044</v>
      </c>
      <c r="L93" s="549">
        <v>348</v>
      </c>
      <c r="M93" s="550" t="s">
        <v>1467</v>
      </c>
    </row>
    <row r="94" spans="1:13">
      <c r="A94" s="558" t="s">
        <v>5113</v>
      </c>
      <c r="B94" s="548">
        <v>150</v>
      </c>
      <c r="C94" s="549">
        <v>1005</v>
      </c>
      <c r="D94" s="549">
        <v>670</v>
      </c>
      <c r="E94" s="549">
        <v>335</v>
      </c>
      <c r="F94" s="550" t="s">
        <v>3137</v>
      </c>
      <c r="G94" s="551"/>
      <c r="H94" s="552">
        <v>335</v>
      </c>
      <c r="I94" s="549">
        <v>161</v>
      </c>
      <c r="J94" s="549">
        <v>1340</v>
      </c>
      <c r="K94" s="549">
        <v>1005</v>
      </c>
      <c r="L94" s="549">
        <v>335</v>
      </c>
      <c r="M94" s="550" t="s">
        <v>1985</v>
      </c>
    </row>
    <row r="95" spans="1:13">
      <c r="A95" s="558" t="s">
        <v>5114</v>
      </c>
      <c r="B95" s="548">
        <v>204</v>
      </c>
      <c r="C95" s="549">
        <v>1035</v>
      </c>
      <c r="D95" s="549">
        <v>690</v>
      </c>
      <c r="E95" s="549">
        <v>345</v>
      </c>
      <c r="F95" s="550" t="s">
        <v>8086</v>
      </c>
      <c r="G95" s="551"/>
      <c r="H95" s="552">
        <v>345</v>
      </c>
      <c r="I95" s="549">
        <v>217</v>
      </c>
      <c r="J95" s="549">
        <v>1380</v>
      </c>
      <c r="K95" s="549">
        <v>1035</v>
      </c>
      <c r="L95" s="549">
        <v>345</v>
      </c>
      <c r="M95" s="550" t="s">
        <v>1986</v>
      </c>
    </row>
    <row r="96" spans="1:13">
      <c r="A96" s="558" t="s">
        <v>5115</v>
      </c>
      <c r="B96" s="548">
        <v>241</v>
      </c>
      <c r="C96" s="549">
        <v>1050</v>
      </c>
      <c r="D96" s="549">
        <v>700</v>
      </c>
      <c r="E96" s="549">
        <v>350</v>
      </c>
      <c r="F96" s="550" t="s">
        <v>8088</v>
      </c>
      <c r="G96" s="551"/>
      <c r="H96" s="552">
        <v>350</v>
      </c>
      <c r="I96" s="549">
        <v>257</v>
      </c>
      <c r="J96" s="549">
        <v>1400</v>
      </c>
      <c r="K96" s="549">
        <v>1050</v>
      </c>
      <c r="L96" s="549">
        <v>350</v>
      </c>
      <c r="M96" s="550" t="s">
        <v>6676</v>
      </c>
    </row>
    <row r="97" spans="1:13">
      <c r="A97" s="558" t="s">
        <v>4923</v>
      </c>
      <c r="B97" s="548">
        <v>301</v>
      </c>
      <c r="C97" s="549">
        <v>1074</v>
      </c>
      <c r="D97" s="549">
        <v>716</v>
      </c>
      <c r="E97" s="549">
        <v>358</v>
      </c>
      <c r="F97" s="550" t="s">
        <v>8091</v>
      </c>
      <c r="G97" s="551"/>
      <c r="H97" s="552">
        <v>358</v>
      </c>
      <c r="I97" s="549">
        <v>321</v>
      </c>
      <c r="J97" s="549">
        <v>1432</v>
      </c>
      <c r="K97" s="549">
        <v>1074</v>
      </c>
      <c r="L97" s="549">
        <v>358</v>
      </c>
      <c r="M97" s="550" t="s">
        <v>6677</v>
      </c>
    </row>
    <row r="98" spans="1:13">
      <c r="A98" s="558" t="s">
        <v>3550</v>
      </c>
      <c r="B98" s="548">
        <v>352</v>
      </c>
      <c r="C98" s="549">
        <v>1092</v>
      </c>
      <c r="D98" s="549">
        <v>728</v>
      </c>
      <c r="E98" s="549">
        <v>364</v>
      </c>
      <c r="F98" s="550" t="s">
        <v>8094</v>
      </c>
      <c r="G98" s="551"/>
      <c r="H98" s="552">
        <v>364</v>
      </c>
      <c r="I98" s="549">
        <v>376</v>
      </c>
      <c r="J98" s="549">
        <v>1456</v>
      </c>
      <c r="K98" s="549">
        <v>1092</v>
      </c>
      <c r="L98" s="549">
        <v>364</v>
      </c>
      <c r="M98" s="550" t="s">
        <v>8106</v>
      </c>
    </row>
    <row r="99" spans="1:13">
      <c r="A99" s="558" t="s">
        <v>3551</v>
      </c>
      <c r="B99" s="548">
        <v>418</v>
      </c>
      <c r="C99" s="549">
        <v>1116</v>
      </c>
      <c r="D99" s="549">
        <v>744</v>
      </c>
      <c r="E99" s="549">
        <v>372</v>
      </c>
      <c r="F99" s="550" t="s">
        <v>8097</v>
      </c>
      <c r="G99" s="551"/>
      <c r="H99" s="552">
        <v>372</v>
      </c>
      <c r="I99" s="549">
        <v>447</v>
      </c>
      <c r="J99" s="549">
        <v>1488</v>
      </c>
      <c r="K99" s="549">
        <v>1116</v>
      </c>
      <c r="L99" s="549">
        <v>372</v>
      </c>
      <c r="M99" s="550" t="s">
        <v>6678</v>
      </c>
    </row>
    <row r="100" spans="1:13">
      <c r="A100" s="558" t="s">
        <v>4924</v>
      </c>
      <c r="B100" s="548">
        <v>172</v>
      </c>
      <c r="C100" s="549">
        <v>1155</v>
      </c>
      <c r="D100" s="549">
        <v>770</v>
      </c>
      <c r="E100" s="549">
        <v>385</v>
      </c>
      <c r="F100" s="550" t="s">
        <v>8100</v>
      </c>
      <c r="G100" s="551"/>
      <c r="H100" s="552">
        <v>385</v>
      </c>
      <c r="I100" s="549">
        <v>186</v>
      </c>
      <c r="J100" s="549">
        <v>1540</v>
      </c>
      <c r="K100" s="549">
        <v>1155</v>
      </c>
      <c r="L100" s="549">
        <v>385</v>
      </c>
      <c r="M100" s="550" t="s">
        <v>6679</v>
      </c>
    </row>
    <row r="101" spans="1:13">
      <c r="A101" s="558" t="s">
        <v>5989</v>
      </c>
      <c r="B101" s="548">
        <v>224</v>
      </c>
      <c r="C101" s="549">
        <v>1185</v>
      </c>
      <c r="D101" s="549">
        <v>790</v>
      </c>
      <c r="E101" s="549">
        <v>395</v>
      </c>
      <c r="F101" s="550" t="s">
        <v>8103</v>
      </c>
      <c r="G101" s="551"/>
      <c r="H101" s="552">
        <v>395</v>
      </c>
      <c r="I101" s="549">
        <v>240</v>
      </c>
      <c r="J101" s="549">
        <v>1580</v>
      </c>
      <c r="K101" s="549">
        <v>1185</v>
      </c>
      <c r="L101" s="549">
        <v>395</v>
      </c>
      <c r="M101" s="550" t="s">
        <v>6680</v>
      </c>
    </row>
    <row r="102" spans="1:13">
      <c r="A102" s="558" t="s">
        <v>5990</v>
      </c>
      <c r="B102" s="548">
        <v>262</v>
      </c>
      <c r="C102" s="549">
        <v>1200</v>
      </c>
      <c r="D102" s="549">
        <v>800</v>
      </c>
      <c r="E102" s="549">
        <v>400</v>
      </c>
      <c r="F102" s="550" t="s">
        <v>8106</v>
      </c>
      <c r="G102" s="551"/>
      <c r="H102" s="552">
        <v>400</v>
      </c>
      <c r="I102" s="549">
        <v>280</v>
      </c>
      <c r="J102" s="549">
        <v>1600</v>
      </c>
      <c r="K102" s="549">
        <v>1200</v>
      </c>
      <c r="L102" s="549">
        <v>400</v>
      </c>
      <c r="M102" s="550" t="s">
        <v>6681</v>
      </c>
    </row>
    <row r="103" spans="1:13">
      <c r="A103" s="558" t="s">
        <v>5991</v>
      </c>
      <c r="B103" s="548">
        <v>317</v>
      </c>
      <c r="C103" s="549">
        <v>1221</v>
      </c>
      <c r="D103" s="549">
        <v>814</v>
      </c>
      <c r="E103" s="549">
        <v>407</v>
      </c>
      <c r="F103" s="550" t="s">
        <v>8108</v>
      </c>
      <c r="G103" s="551"/>
      <c r="H103" s="552">
        <v>407</v>
      </c>
      <c r="I103" s="549">
        <v>339</v>
      </c>
      <c r="J103" s="549">
        <v>1628</v>
      </c>
      <c r="K103" s="549">
        <v>1221</v>
      </c>
      <c r="L103" s="549">
        <v>407</v>
      </c>
      <c r="M103" s="550" t="s">
        <v>6682</v>
      </c>
    </row>
    <row r="104" spans="1:13">
      <c r="A104" s="558" t="s">
        <v>3552</v>
      </c>
      <c r="B104" s="548">
        <v>373</v>
      </c>
      <c r="C104" s="549">
        <v>1239</v>
      </c>
      <c r="D104" s="549">
        <v>826</v>
      </c>
      <c r="E104" s="549">
        <v>413</v>
      </c>
      <c r="F104" s="550" t="s">
        <v>8111</v>
      </c>
      <c r="G104" s="551"/>
      <c r="H104" s="552">
        <v>413</v>
      </c>
      <c r="I104" s="549">
        <v>400</v>
      </c>
      <c r="J104" s="549">
        <v>1652</v>
      </c>
      <c r="K104" s="549">
        <v>1239</v>
      </c>
      <c r="L104" s="549">
        <v>413</v>
      </c>
      <c r="M104" s="550" t="s">
        <v>6683</v>
      </c>
    </row>
    <row r="105" spans="1:13">
      <c r="A105" s="558" t="s">
        <v>3553</v>
      </c>
      <c r="B105" s="548">
        <v>444</v>
      </c>
      <c r="C105" s="549">
        <v>1263</v>
      </c>
      <c r="D105" s="549">
        <v>842</v>
      </c>
      <c r="E105" s="549">
        <v>421</v>
      </c>
      <c r="F105" s="550" t="s">
        <v>8114</v>
      </c>
      <c r="G105" s="551"/>
      <c r="H105" s="552">
        <v>421</v>
      </c>
      <c r="I105" s="549">
        <v>477</v>
      </c>
      <c r="J105" s="549">
        <v>1684</v>
      </c>
      <c r="K105" s="549">
        <v>1263</v>
      </c>
      <c r="L105" s="549">
        <v>421</v>
      </c>
      <c r="M105" s="550" t="s">
        <v>6684</v>
      </c>
    </row>
    <row r="106" spans="1:13">
      <c r="A106" s="558" t="s">
        <v>5992</v>
      </c>
      <c r="B106" s="548">
        <v>198</v>
      </c>
      <c r="C106" s="549">
        <v>1305</v>
      </c>
      <c r="D106" s="549">
        <v>870</v>
      </c>
      <c r="E106" s="549">
        <v>435</v>
      </c>
      <c r="F106" s="550" t="s">
        <v>8117</v>
      </c>
      <c r="G106" s="551"/>
      <c r="H106" s="552">
        <v>435</v>
      </c>
      <c r="I106" s="549">
        <v>215</v>
      </c>
      <c r="J106" s="549">
        <v>1740</v>
      </c>
      <c r="K106" s="549">
        <v>1305</v>
      </c>
      <c r="L106" s="549">
        <v>435</v>
      </c>
      <c r="M106" s="550" t="s">
        <v>6685</v>
      </c>
    </row>
    <row r="107" spans="1:13">
      <c r="A107" s="558" t="s">
        <v>5993</v>
      </c>
      <c r="B107" s="548">
        <v>252</v>
      </c>
      <c r="C107" s="549">
        <v>1335</v>
      </c>
      <c r="D107" s="549">
        <v>890</v>
      </c>
      <c r="E107" s="549">
        <v>445</v>
      </c>
      <c r="F107" s="550" t="s">
        <v>8120</v>
      </c>
      <c r="G107" s="551"/>
      <c r="H107" s="552">
        <v>445</v>
      </c>
      <c r="I107" s="549">
        <v>271</v>
      </c>
      <c r="J107" s="549">
        <v>1780</v>
      </c>
      <c r="K107" s="549">
        <v>1335</v>
      </c>
      <c r="L107" s="549">
        <v>445</v>
      </c>
      <c r="M107" s="550" t="s">
        <v>6686</v>
      </c>
    </row>
    <row r="108" spans="1:13">
      <c r="A108" s="558" t="s">
        <v>5949</v>
      </c>
      <c r="B108" s="548">
        <v>291</v>
      </c>
      <c r="C108" s="549">
        <v>1350</v>
      </c>
      <c r="D108" s="549">
        <v>900</v>
      </c>
      <c r="E108" s="549">
        <v>450</v>
      </c>
      <c r="F108" s="550" t="s">
        <v>8123</v>
      </c>
      <c r="G108" s="551"/>
      <c r="H108" s="552">
        <v>450</v>
      </c>
      <c r="I108" s="549">
        <v>313</v>
      </c>
      <c r="J108" s="549">
        <v>1800</v>
      </c>
      <c r="K108" s="549">
        <v>1350</v>
      </c>
      <c r="L108" s="549">
        <v>450</v>
      </c>
      <c r="M108" s="550" t="s">
        <v>1709</v>
      </c>
    </row>
    <row r="109" spans="1:13">
      <c r="A109" s="558" t="s">
        <v>5950</v>
      </c>
      <c r="B109" s="548">
        <v>333</v>
      </c>
      <c r="C109" s="549">
        <v>1365</v>
      </c>
      <c r="D109" s="549">
        <v>910</v>
      </c>
      <c r="E109" s="549">
        <v>455</v>
      </c>
      <c r="F109" s="550" t="s">
        <v>8126</v>
      </c>
      <c r="G109" s="551"/>
      <c r="H109" s="552">
        <v>455</v>
      </c>
      <c r="I109" s="549">
        <v>358</v>
      </c>
      <c r="J109" s="549">
        <v>1820</v>
      </c>
      <c r="K109" s="549">
        <v>1365</v>
      </c>
      <c r="L109" s="549">
        <v>455</v>
      </c>
      <c r="M109" s="550" t="s">
        <v>1710</v>
      </c>
    </row>
    <row r="110" spans="1:13">
      <c r="A110" s="558" t="s">
        <v>2555</v>
      </c>
      <c r="B110" s="548">
        <v>391</v>
      </c>
      <c r="C110" s="549">
        <v>1383</v>
      </c>
      <c r="D110" s="549">
        <v>922</v>
      </c>
      <c r="E110" s="549">
        <v>461</v>
      </c>
      <c r="F110" s="550" t="s">
        <v>8129</v>
      </c>
      <c r="G110" s="551"/>
      <c r="H110" s="552">
        <v>461</v>
      </c>
      <c r="I110" s="549">
        <v>421</v>
      </c>
      <c r="J110" s="549">
        <v>1844</v>
      </c>
      <c r="K110" s="549">
        <v>1383</v>
      </c>
      <c r="L110" s="549">
        <v>461</v>
      </c>
      <c r="M110" s="550" t="s">
        <v>1711</v>
      </c>
    </row>
    <row r="111" spans="1:13">
      <c r="A111" s="558" t="s">
        <v>2556</v>
      </c>
      <c r="B111" s="548">
        <v>466</v>
      </c>
      <c r="C111" s="549">
        <v>1407</v>
      </c>
      <c r="D111" s="549">
        <v>938</v>
      </c>
      <c r="E111" s="549">
        <v>469</v>
      </c>
      <c r="F111" s="550" t="s">
        <v>8132</v>
      </c>
      <c r="G111" s="551"/>
      <c r="H111" s="552">
        <v>469</v>
      </c>
      <c r="I111" s="549">
        <v>503</v>
      </c>
      <c r="J111" s="549">
        <v>1876</v>
      </c>
      <c r="K111" s="549">
        <v>1407</v>
      </c>
      <c r="L111" s="549">
        <v>469</v>
      </c>
      <c r="M111" s="550" t="s">
        <v>1712</v>
      </c>
    </row>
    <row r="112" spans="1:13">
      <c r="A112" s="558" t="s">
        <v>5951</v>
      </c>
      <c r="B112" s="548">
        <v>222</v>
      </c>
      <c r="C112" s="549">
        <v>1455</v>
      </c>
      <c r="D112" s="549">
        <v>970</v>
      </c>
      <c r="E112" s="549">
        <v>485</v>
      </c>
      <c r="F112" s="550" t="s">
        <v>8135</v>
      </c>
      <c r="G112" s="551"/>
      <c r="H112" s="552">
        <v>485</v>
      </c>
      <c r="I112" s="549">
        <v>242</v>
      </c>
      <c r="J112" s="549">
        <v>1940</v>
      </c>
      <c r="K112" s="549">
        <v>1455</v>
      </c>
      <c r="L112" s="549">
        <v>485</v>
      </c>
      <c r="M112" s="550" t="s">
        <v>1713</v>
      </c>
    </row>
    <row r="113" spans="1:13">
      <c r="A113" s="558" t="s">
        <v>5952</v>
      </c>
      <c r="B113" s="548">
        <v>272</v>
      </c>
      <c r="C113" s="549">
        <v>1485</v>
      </c>
      <c r="D113" s="549">
        <v>990</v>
      </c>
      <c r="E113" s="549">
        <v>495</v>
      </c>
      <c r="F113" s="550" t="s">
        <v>7805</v>
      </c>
      <c r="G113" s="551"/>
      <c r="H113" s="552">
        <v>495</v>
      </c>
      <c r="I113" s="549">
        <v>293</v>
      </c>
      <c r="J113" s="549">
        <v>1980</v>
      </c>
      <c r="K113" s="549">
        <v>1485</v>
      </c>
      <c r="L113" s="549">
        <v>495</v>
      </c>
      <c r="M113" s="550" t="s">
        <v>1714</v>
      </c>
    </row>
    <row r="114" spans="1:13">
      <c r="A114" s="558" t="s">
        <v>5953</v>
      </c>
      <c r="B114" s="548">
        <v>314</v>
      </c>
      <c r="C114" s="549">
        <v>1500</v>
      </c>
      <c r="D114" s="549">
        <v>1000</v>
      </c>
      <c r="E114" s="549">
        <v>500</v>
      </c>
      <c r="F114" s="550" t="s">
        <v>7808</v>
      </c>
      <c r="G114" s="551"/>
      <c r="H114" s="552">
        <v>500</v>
      </c>
      <c r="I114" s="549">
        <v>339</v>
      </c>
      <c r="J114" s="549">
        <v>2000</v>
      </c>
      <c r="K114" s="549">
        <v>1500</v>
      </c>
      <c r="L114" s="549">
        <v>500</v>
      </c>
      <c r="M114" s="550" t="s">
        <v>1715</v>
      </c>
    </row>
    <row r="115" spans="1:13">
      <c r="A115" s="558" t="s">
        <v>5954</v>
      </c>
      <c r="B115" s="548">
        <v>349</v>
      </c>
      <c r="C115" s="549">
        <v>1512</v>
      </c>
      <c r="D115" s="549">
        <v>1008</v>
      </c>
      <c r="E115" s="549">
        <v>504</v>
      </c>
      <c r="F115" s="550" t="s">
        <v>7811</v>
      </c>
      <c r="G115" s="551"/>
      <c r="H115" s="552">
        <v>504</v>
      </c>
      <c r="I115" s="549">
        <v>377</v>
      </c>
      <c r="J115" s="549">
        <v>2016</v>
      </c>
      <c r="K115" s="549">
        <v>1512</v>
      </c>
      <c r="L115" s="549">
        <v>504</v>
      </c>
      <c r="M115" s="550" t="s">
        <v>1716</v>
      </c>
    </row>
    <row r="116" spans="1:13">
      <c r="A116" s="558" t="s">
        <v>1058</v>
      </c>
      <c r="B116" s="548">
        <v>393</v>
      </c>
      <c r="C116" s="549">
        <v>1524</v>
      </c>
      <c r="D116" s="549">
        <v>1016</v>
      </c>
      <c r="E116" s="549">
        <v>508</v>
      </c>
      <c r="F116" s="550" t="s">
        <v>3495</v>
      </c>
      <c r="G116" s="551"/>
      <c r="H116" s="552">
        <v>508</v>
      </c>
      <c r="I116" s="549">
        <v>425</v>
      </c>
      <c r="J116" s="549">
        <v>2032</v>
      </c>
      <c r="K116" s="549">
        <v>1524</v>
      </c>
      <c r="L116" s="549">
        <v>508</v>
      </c>
      <c r="M116" s="550" t="s">
        <v>1717</v>
      </c>
    </row>
    <row r="117" spans="1:13">
      <c r="A117" s="558" t="s">
        <v>5651</v>
      </c>
      <c r="B117" s="548">
        <v>409</v>
      </c>
      <c r="C117" s="549">
        <v>1530</v>
      </c>
      <c r="D117" s="549">
        <v>1020</v>
      </c>
      <c r="E117" s="549">
        <v>510</v>
      </c>
      <c r="F117" s="550" t="s">
        <v>3496</v>
      </c>
      <c r="G117" s="551"/>
      <c r="H117" s="552">
        <v>510</v>
      </c>
      <c r="I117" s="549">
        <v>442</v>
      </c>
      <c r="J117" s="549">
        <v>2040</v>
      </c>
      <c r="K117" s="549">
        <v>1530</v>
      </c>
      <c r="L117" s="549">
        <v>510</v>
      </c>
      <c r="M117" s="550" t="s">
        <v>1718</v>
      </c>
    </row>
    <row r="118" spans="1:13">
      <c r="A118" s="558" t="s">
        <v>5652</v>
      </c>
      <c r="B118" s="548">
        <v>488</v>
      </c>
      <c r="C118" s="549">
        <v>1554</v>
      </c>
      <c r="D118" s="549">
        <v>1036</v>
      </c>
      <c r="E118" s="549">
        <v>518</v>
      </c>
      <c r="F118" s="550" t="s">
        <v>3497</v>
      </c>
      <c r="G118" s="551"/>
      <c r="H118" s="552">
        <v>518</v>
      </c>
      <c r="I118" s="549">
        <v>529</v>
      </c>
      <c r="J118" s="549">
        <v>2072</v>
      </c>
      <c r="K118" s="549">
        <v>1554</v>
      </c>
      <c r="L118" s="549">
        <v>518</v>
      </c>
      <c r="M118" s="550" t="s">
        <v>1719</v>
      </c>
    </row>
    <row r="119" spans="1:13" ht="13.5" thickBot="1">
      <c r="A119" s="559" t="s">
        <v>5653</v>
      </c>
      <c r="B119" s="553">
        <v>579</v>
      </c>
      <c r="C119" s="554">
        <v>1584</v>
      </c>
      <c r="D119" s="554">
        <v>1056</v>
      </c>
      <c r="E119" s="554">
        <v>528</v>
      </c>
      <c r="F119" s="555" t="s">
        <v>3498</v>
      </c>
      <c r="G119" s="551"/>
      <c r="H119" s="556">
        <v>528</v>
      </c>
      <c r="I119" s="554">
        <v>627</v>
      </c>
      <c r="J119" s="554">
        <v>2112</v>
      </c>
      <c r="K119" s="554">
        <v>1584</v>
      </c>
      <c r="L119" s="554">
        <v>528</v>
      </c>
      <c r="M119" s="555" t="s">
        <v>1720</v>
      </c>
    </row>
    <row r="120" spans="1:13" ht="21.75" thickTop="1" thickBot="1">
      <c r="A120" s="469" t="s">
        <v>5650</v>
      </c>
      <c r="B120" s="470"/>
      <c r="C120" s="470"/>
      <c r="D120" s="470"/>
      <c r="E120" s="470"/>
      <c r="F120" s="471"/>
      <c r="G120" s="467"/>
      <c r="H120" s="470"/>
      <c r="I120" s="470"/>
      <c r="J120" s="470"/>
      <c r="K120" s="470"/>
      <c r="L120" s="470"/>
      <c r="M120" s="471"/>
    </row>
    <row r="121" spans="1:13" ht="13.5" thickTop="1">
      <c r="A121" s="557" t="s">
        <v>7302</v>
      </c>
      <c r="B121" s="543">
        <v>345</v>
      </c>
      <c r="C121" s="544" t="s">
        <v>3499</v>
      </c>
      <c r="D121" s="544">
        <v>927</v>
      </c>
      <c r="E121" s="544" t="s">
        <v>3500</v>
      </c>
      <c r="F121" s="555" t="s">
        <v>3501</v>
      </c>
      <c r="G121" s="551"/>
      <c r="H121" s="547" t="s">
        <v>3500</v>
      </c>
      <c r="I121" s="544">
        <v>368</v>
      </c>
      <c r="J121" s="544">
        <v>1854</v>
      </c>
      <c r="K121" s="544" t="s">
        <v>3499</v>
      </c>
      <c r="L121" s="544" t="s">
        <v>3500</v>
      </c>
      <c r="M121" s="555" t="s">
        <v>1721</v>
      </c>
    </row>
    <row r="122" spans="1:13">
      <c r="A122" s="558" t="s">
        <v>7306</v>
      </c>
      <c r="B122" s="548">
        <v>368</v>
      </c>
      <c r="C122" s="549" t="s">
        <v>3502</v>
      </c>
      <c r="D122" s="549">
        <v>931</v>
      </c>
      <c r="E122" s="549" t="s">
        <v>3503</v>
      </c>
      <c r="F122" s="550" t="s">
        <v>3874</v>
      </c>
      <c r="G122" s="551"/>
      <c r="H122" s="552" t="s">
        <v>3503</v>
      </c>
      <c r="I122" s="549">
        <v>393</v>
      </c>
      <c r="J122" s="549">
        <v>1862</v>
      </c>
      <c r="K122" s="549" t="s">
        <v>3502</v>
      </c>
      <c r="L122" s="549" t="s">
        <v>3503</v>
      </c>
      <c r="M122" s="550" t="s">
        <v>1722</v>
      </c>
    </row>
    <row r="123" spans="1:13">
      <c r="A123" s="558" t="s">
        <v>7310</v>
      </c>
      <c r="B123" s="548">
        <v>390</v>
      </c>
      <c r="C123" s="549">
        <v>1404</v>
      </c>
      <c r="D123" s="549">
        <v>936</v>
      </c>
      <c r="E123" s="549">
        <v>468</v>
      </c>
      <c r="F123" s="550" t="s">
        <v>3875</v>
      </c>
      <c r="G123" s="551"/>
      <c r="H123" s="552">
        <v>468</v>
      </c>
      <c r="I123" s="549">
        <v>416</v>
      </c>
      <c r="J123" s="549">
        <v>1872</v>
      </c>
      <c r="K123" s="549">
        <v>1404</v>
      </c>
      <c r="L123" s="549">
        <v>468</v>
      </c>
      <c r="M123" s="550" t="s">
        <v>1723</v>
      </c>
    </row>
    <row r="124" spans="1:13">
      <c r="A124" s="558" t="s">
        <v>7315</v>
      </c>
      <c r="B124" s="548">
        <v>420</v>
      </c>
      <c r="C124" s="549" t="s">
        <v>3876</v>
      </c>
      <c r="D124" s="549">
        <v>943</v>
      </c>
      <c r="E124" s="549" t="s">
        <v>3877</v>
      </c>
      <c r="F124" s="550" t="s">
        <v>3878</v>
      </c>
      <c r="G124" s="551"/>
      <c r="H124" s="552" t="s">
        <v>3877</v>
      </c>
      <c r="I124" s="549">
        <v>448</v>
      </c>
      <c r="J124" s="549">
        <v>1886</v>
      </c>
      <c r="K124" s="549" t="s">
        <v>3876</v>
      </c>
      <c r="L124" s="549" t="s">
        <v>3877</v>
      </c>
      <c r="M124" s="550" t="s">
        <v>1508</v>
      </c>
    </row>
    <row r="125" spans="1:13">
      <c r="A125" s="558" t="s">
        <v>7320</v>
      </c>
      <c r="B125" s="548">
        <v>449</v>
      </c>
      <c r="C125" s="549">
        <v>1422</v>
      </c>
      <c r="D125" s="549">
        <v>948</v>
      </c>
      <c r="E125" s="549">
        <v>474</v>
      </c>
      <c r="F125" s="550" t="s">
        <v>2768</v>
      </c>
      <c r="G125" s="551"/>
      <c r="H125" s="552">
        <v>474</v>
      </c>
      <c r="I125" s="549">
        <v>479</v>
      </c>
      <c r="J125" s="549">
        <v>1896</v>
      </c>
      <c r="K125" s="549">
        <v>1422</v>
      </c>
      <c r="L125" s="549">
        <v>474</v>
      </c>
      <c r="M125" s="550" t="s">
        <v>1509</v>
      </c>
    </row>
    <row r="126" spans="1:13">
      <c r="A126" s="558" t="s">
        <v>7325</v>
      </c>
      <c r="B126" s="548">
        <v>491</v>
      </c>
      <c r="C126" s="549" t="s">
        <v>3879</v>
      </c>
      <c r="D126" s="549">
        <v>957</v>
      </c>
      <c r="E126" s="549" t="s">
        <v>3880</v>
      </c>
      <c r="F126" s="550" t="s">
        <v>3881</v>
      </c>
      <c r="G126" s="551"/>
      <c r="H126" s="552" t="s">
        <v>3880</v>
      </c>
      <c r="I126" s="549">
        <v>523</v>
      </c>
      <c r="J126" s="549">
        <v>1914</v>
      </c>
      <c r="K126" s="549" t="s">
        <v>3879</v>
      </c>
      <c r="L126" s="549" t="s">
        <v>3880</v>
      </c>
      <c r="M126" s="550" t="s">
        <v>1510</v>
      </c>
    </row>
    <row r="127" spans="1:13">
      <c r="A127" s="558" t="s">
        <v>7329</v>
      </c>
      <c r="B127" s="548">
        <v>537</v>
      </c>
      <c r="C127" s="549" t="s">
        <v>3882</v>
      </c>
      <c r="D127" s="549">
        <v>965</v>
      </c>
      <c r="E127" s="549" t="s">
        <v>3883</v>
      </c>
      <c r="F127" s="550" t="s">
        <v>3884</v>
      </c>
      <c r="G127" s="551"/>
      <c r="H127" s="552" t="s">
        <v>3883</v>
      </c>
      <c r="I127" s="549">
        <v>573</v>
      </c>
      <c r="J127" s="549">
        <v>1930</v>
      </c>
      <c r="K127" s="549" t="s">
        <v>3882</v>
      </c>
      <c r="L127" s="549" t="s">
        <v>3883</v>
      </c>
      <c r="M127" s="550" t="s">
        <v>1511</v>
      </c>
    </row>
    <row r="128" spans="1:13">
      <c r="A128" s="558" t="s">
        <v>7333</v>
      </c>
      <c r="B128" s="548">
        <v>588</v>
      </c>
      <c r="C128" s="549">
        <v>1464</v>
      </c>
      <c r="D128" s="549">
        <v>976</v>
      </c>
      <c r="E128" s="549">
        <v>488</v>
      </c>
      <c r="F128" s="550" t="s">
        <v>4245</v>
      </c>
      <c r="G128" s="551"/>
      <c r="H128" s="552">
        <v>488</v>
      </c>
      <c r="I128" s="549">
        <v>628</v>
      </c>
      <c r="J128" s="549">
        <v>1952</v>
      </c>
      <c r="K128" s="549">
        <v>1464</v>
      </c>
      <c r="L128" s="549">
        <v>488</v>
      </c>
      <c r="M128" s="550" t="s">
        <v>1512</v>
      </c>
    </row>
    <row r="129" spans="1:13">
      <c r="A129" s="558" t="s">
        <v>7053</v>
      </c>
      <c r="B129" s="548">
        <v>656</v>
      </c>
      <c r="C129" s="549" t="s">
        <v>4246</v>
      </c>
      <c r="D129" s="549">
        <v>987</v>
      </c>
      <c r="E129" s="549" t="s">
        <v>4247</v>
      </c>
      <c r="F129" s="550" t="s">
        <v>4248</v>
      </c>
      <c r="G129" s="551"/>
      <c r="H129" s="552" t="s">
        <v>4247</v>
      </c>
      <c r="I129" s="549">
        <v>701</v>
      </c>
      <c r="J129" s="549">
        <v>1974</v>
      </c>
      <c r="K129" s="549" t="s">
        <v>4246</v>
      </c>
      <c r="L129" s="549" t="s">
        <v>4247</v>
      </c>
      <c r="M129" s="550" t="s">
        <v>1513</v>
      </c>
    </row>
    <row r="130" spans="1:13">
      <c r="A130" s="558" t="s">
        <v>6911</v>
      </c>
      <c r="B130" s="548">
        <v>725</v>
      </c>
      <c r="C130" s="549" t="s">
        <v>4249</v>
      </c>
      <c r="D130" s="549">
        <v>999</v>
      </c>
      <c r="E130" s="549" t="s">
        <v>1269</v>
      </c>
      <c r="F130" s="550" t="s">
        <v>4347</v>
      </c>
      <c r="G130" s="551"/>
      <c r="H130" s="552" t="s">
        <v>1269</v>
      </c>
      <c r="I130" s="549">
        <v>775</v>
      </c>
      <c r="J130" s="549">
        <v>1998</v>
      </c>
      <c r="K130" s="549" t="s">
        <v>4249</v>
      </c>
      <c r="L130" s="549" t="s">
        <v>1269</v>
      </c>
      <c r="M130" s="550" t="s">
        <v>1514</v>
      </c>
    </row>
    <row r="131" spans="1:13">
      <c r="A131" s="558" t="s">
        <v>7061</v>
      </c>
      <c r="B131" s="548">
        <v>787</v>
      </c>
      <c r="C131" s="549" t="s">
        <v>4348</v>
      </c>
      <c r="D131" s="549">
        <v>1011</v>
      </c>
      <c r="E131" s="549" t="s">
        <v>4349</v>
      </c>
      <c r="F131" s="550" t="s">
        <v>4350</v>
      </c>
      <c r="G131" s="551"/>
      <c r="H131" s="552" t="s">
        <v>4349</v>
      </c>
      <c r="I131" s="549">
        <v>841</v>
      </c>
      <c r="J131" s="549">
        <v>2022</v>
      </c>
      <c r="K131" s="549" t="s">
        <v>4348</v>
      </c>
      <c r="L131" s="549" t="s">
        <v>4349</v>
      </c>
      <c r="M131" s="550" t="s">
        <v>1515</v>
      </c>
    </row>
    <row r="132" spans="1:13">
      <c r="A132" s="558" t="s">
        <v>7066</v>
      </c>
      <c r="B132" s="548">
        <v>970</v>
      </c>
      <c r="C132" s="549" t="s">
        <v>4351</v>
      </c>
      <c r="D132" s="549">
        <v>1043</v>
      </c>
      <c r="E132" s="549" t="s">
        <v>6897</v>
      </c>
      <c r="F132" s="550" t="s">
        <v>4352</v>
      </c>
      <c r="G132" s="551"/>
      <c r="H132" s="552" t="s">
        <v>6897</v>
      </c>
      <c r="I132" s="549">
        <v>1038</v>
      </c>
      <c r="J132" s="549">
        <v>2086</v>
      </c>
      <c r="K132" s="549" t="s">
        <v>4351</v>
      </c>
      <c r="L132" s="549" t="s">
        <v>6897</v>
      </c>
      <c r="M132" s="550" t="s">
        <v>1516</v>
      </c>
    </row>
    <row r="133" spans="1:13">
      <c r="A133" s="558" t="s">
        <v>1064</v>
      </c>
      <c r="B133" s="548">
        <v>296</v>
      </c>
      <c r="C133" s="549">
        <v>1473</v>
      </c>
      <c r="D133" s="549">
        <v>982</v>
      </c>
      <c r="E133" s="549">
        <v>491</v>
      </c>
      <c r="F133" s="550" t="s">
        <v>3123</v>
      </c>
      <c r="G133" s="551"/>
      <c r="H133" s="552">
        <v>491</v>
      </c>
      <c r="I133" s="549">
        <v>317</v>
      </c>
      <c r="J133" s="549">
        <v>1964</v>
      </c>
      <c r="K133" s="549">
        <v>1473</v>
      </c>
      <c r="L133" s="549">
        <v>491</v>
      </c>
      <c r="M133" s="550" t="s">
        <v>1517</v>
      </c>
    </row>
    <row r="134" spans="1:13">
      <c r="A134" s="558" t="s">
        <v>5955</v>
      </c>
      <c r="B134" s="548">
        <v>321</v>
      </c>
      <c r="C134" s="549">
        <v>1485</v>
      </c>
      <c r="D134" s="549">
        <v>990</v>
      </c>
      <c r="E134" s="549">
        <v>495</v>
      </c>
      <c r="F134" s="550" t="s">
        <v>2765</v>
      </c>
      <c r="G134" s="551"/>
      <c r="H134" s="552">
        <v>495</v>
      </c>
      <c r="I134" s="549">
        <v>342</v>
      </c>
      <c r="J134" s="549">
        <v>1980</v>
      </c>
      <c r="K134" s="549">
        <v>1485</v>
      </c>
      <c r="L134" s="549">
        <v>495</v>
      </c>
      <c r="M134" s="550" t="s">
        <v>4350</v>
      </c>
    </row>
    <row r="135" spans="1:13">
      <c r="A135" s="558" t="s">
        <v>5956</v>
      </c>
      <c r="B135" s="548">
        <v>371</v>
      </c>
      <c r="C135" s="549">
        <v>1500</v>
      </c>
      <c r="D135" s="549">
        <v>1000</v>
      </c>
      <c r="E135" s="549">
        <v>500</v>
      </c>
      <c r="F135" s="550" t="s">
        <v>2768</v>
      </c>
      <c r="G135" s="551"/>
      <c r="H135" s="552">
        <v>500</v>
      </c>
      <c r="I135" s="549">
        <v>396</v>
      </c>
      <c r="J135" s="549">
        <v>2000</v>
      </c>
      <c r="K135" s="549">
        <v>1500</v>
      </c>
      <c r="L135" s="549">
        <v>500</v>
      </c>
      <c r="M135" s="550" t="s">
        <v>1518</v>
      </c>
    </row>
    <row r="136" spans="1:13">
      <c r="A136" s="558" t="s">
        <v>5957</v>
      </c>
      <c r="B136" s="548">
        <v>412</v>
      </c>
      <c r="C136" s="549">
        <v>1512</v>
      </c>
      <c r="D136" s="549">
        <v>1008</v>
      </c>
      <c r="E136" s="549">
        <v>504</v>
      </c>
      <c r="F136" s="550" t="s">
        <v>2771</v>
      </c>
      <c r="G136" s="551"/>
      <c r="H136" s="552">
        <v>504</v>
      </c>
      <c r="I136" s="549">
        <v>440</v>
      </c>
      <c r="J136" s="549">
        <v>2016</v>
      </c>
      <c r="K136" s="549">
        <v>1512</v>
      </c>
      <c r="L136" s="549">
        <v>504</v>
      </c>
      <c r="M136" s="550" t="s">
        <v>1519</v>
      </c>
    </row>
    <row r="137" spans="1:13">
      <c r="A137" s="558" t="s">
        <v>1063</v>
      </c>
      <c r="B137" s="548">
        <v>443</v>
      </c>
      <c r="C137" s="549">
        <v>1518</v>
      </c>
      <c r="D137" s="549">
        <v>1012</v>
      </c>
      <c r="E137" s="549">
        <v>506</v>
      </c>
      <c r="F137" s="550" t="s">
        <v>2771</v>
      </c>
      <c r="G137" s="551"/>
      <c r="H137" s="552">
        <v>506</v>
      </c>
      <c r="I137" s="549">
        <v>474</v>
      </c>
      <c r="J137" s="549">
        <v>2024</v>
      </c>
      <c r="K137" s="549">
        <v>1518</v>
      </c>
      <c r="L137" s="549">
        <v>506</v>
      </c>
      <c r="M137" s="550" t="s">
        <v>1520</v>
      </c>
    </row>
    <row r="138" spans="1:13">
      <c r="A138" s="558" t="s">
        <v>1059</v>
      </c>
      <c r="B138" s="548">
        <v>483</v>
      </c>
      <c r="C138" s="549">
        <v>1530</v>
      </c>
      <c r="D138" s="549">
        <v>1020</v>
      </c>
      <c r="E138" s="549">
        <v>510</v>
      </c>
      <c r="F138" s="550" t="s">
        <v>4353</v>
      </c>
      <c r="G138" s="551"/>
      <c r="H138" s="552">
        <v>510</v>
      </c>
      <c r="I138" s="549">
        <v>517</v>
      </c>
      <c r="J138" s="549">
        <v>2040</v>
      </c>
      <c r="K138" s="549">
        <v>1530</v>
      </c>
      <c r="L138" s="549">
        <v>510</v>
      </c>
      <c r="M138" s="550" t="s">
        <v>1521</v>
      </c>
    </row>
    <row r="139" spans="1:13">
      <c r="A139" s="558" t="s">
        <v>1060</v>
      </c>
      <c r="B139" s="548">
        <v>539</v>
      </c>
      <c r="C139" s="549">
        <v>1545</v>
      </c>
      <c r="D139" s="549">
        <v>1030</v>
      </c>
      <c r="E139" s="549">
        <v>515</v>
      </c>
      <c r="F139" s="550" t="s">
        <v>4354</v>
      </c>
      <c r="G139" s="551"/>
      <c r="H139" s="552">
        <v>515</v>
      </c>
      <c r="I139" s="549">
        <v>577</v>
      </c>
      <c r="J139" s="549">
        <v>2060</v>
      </c>
      <c r="K139" s="549">
        <v>1545</v>
      </c>
      <c r="L139" s="549">
        <v>515</v>
      </c>
      <c r="M139" s="550" t="s">
        <v>1522</v>
      </c>
    </row>
    <row r="140" spans="1:13">
      <c r="A140" s="558" t="s">
        <v>3554</v>
      </c>
      <c r="B140" s="548">
        <v>554</v>
      </c>
      <c r="C140" s="549">
        <v>1548</v>
      </c>
      <c r="D140" s="549">
        <v>1032</v>
      </c>
      <c r="E140" s="549">
        <v>516</v>
      </c>
      <c r="F140" s="550" t="s">
        <v>4355</v>
      </c>
      <c r="G140" s="551"/>
      <c r="H140" s="552">
        <v>516</v>
      </c>
      <c r="I140" s="549">
        <v>594</v>
      </c>
      <c r="J140" s="549">
        <v>2064</v>
      </c>
      <c r="K140" s="549">
        <v>1548</v>
      </c>
      <c r="L140" s="549">
        <v>516</v>
      </c>
      <c r="M140" s="550" t="s">
        <v>1523</v>
      </c>
    </row>
    <row r="141" spans="1:13">
      <c r="A141" s="558" t="s">
        <v>1061</v>
      </c>
      <c r="B141" s="548">
        <v>591</v>
      </c>
      <c r="C141" s="549">
        <v>1560</v>
      </c>
      <c r="D141" s="549">
        <v>1040</v>
      </c>
      <c r="E141" s="549">
        <v>520</v>
      </c>
      <c r="F141" s="550" t="s">
        <v>4248</v>
      </c>
      <c r="G141" s="551"/>
      <c r="H141" s="552">
        <v>520</v>
      </c>
      <c r="I141" s="549">
        <v>633</v>
      </c>
      <c r="J141" s="549">
        <v>2080</v>
      </c>
      <c r="K141" s="549">
        <v>1560</v>
      </c>
      <c r="L141" s="549">
        <v>520</v>
      </c>
      <c r="M141" s="550" t="s">
        <v>1524</v>
      </c>
    </row>
    <row r="142" spans="1:13">
      <c r="A142" s="558" t="s">
        <v>3555</v>
      </c>
      <c r="B142" s="548">
        <v>642</v>
      </c>
      <c r="C142" s="549">
        <v>1572</v>
      </c>
      <c r="D142" s="549">
        <v>1048</v>
      </c>
      <c r="E142" s="549">
        <v>524</v>
      </c>
      <c r="F142" s="550" t="s">
        <v>4356</v>
      </c>
      <c r="G142" s="551"/>
      <c r="H142" s="552">
        <v>524</v>
      </c>
      <c r="I142" s="549">
        <v>689</v>
      </c>
      <c r="J142" s="549">
        <v>2096</v>
      </c>
      <c r="K142" s="549">
        <v>1572</v>
      </c>
      <c r="L142" s="549">
        <v>524</v>
      </c>
      <c r="M142" s="550" t="s">
        <v>1525</v>
      </c>
    </row>
    <row r="143" spans="1:13">
      <c r="A143" s="558" t="s">
        <v>3556</v>
      </c>
      <c r="B143" s="548">
        <v>748</v>
      </c>
      <c r="C143" s="549">
        <v>1602</v>
      </c>
      <c r="D143" s="549">
        <v>1068</v>
      </c>
      <c r="E143" s="549">
        <v>534</v>
      </c>
      <c r="F143" s="550" t="s">
        <v>4357</v>
      </c>
      <c r="G143" s="551"/>
      <c r="H143" s="552">
        <v>534</v>
      </c>
      <c r="I143" s="549">
        <v>802</v>
      </c>
      <c r="J143" s="549">
        <v>2136</v>
      </c>
      <c r="K143" s="549">
        <v>1602</v>
      </c>
      <c r="L143" s="549">
        <v>534</v>
      </c>
      <c r="M143" s="550" t="s">
        <v>1526</v>
      </c>
    </row>
    <row r="144" spans="1:13">
      <c r="A144" s="558" t="s">
        <v>3557</v>
      </c>
      <c r="B144" s="548">
        <v>883</v>
      </c>
      <c r="C144" s="549">
        <v>1638</v>
      </c>
      <c r="D144" s="549">
        <v>1092</v>
      </c>
      <c r="E144" s="549">
        <v>546</v>
      </c>
      <c r="F144" s="550" t="s">
        <v>4352</v>
      </c>
      <c r="G144" s="551"/>
      <c r="H144" s="552">
        <v>546</v>
      </c>
      <c r="I144" s="549">
        <v>948</v>
      </c>
      <c r="J144" s="549">
        <v>2184</v>
      </c>
      <c r="K144" s="549">
        <v>1638</v>
      </c>
      <c r="L144" s="549">
        <v>546</v>
      </c>
      <c r="M144" s="550" t="s">
        <v>1527</v>
      </c>
    </row>
    <row r="145" spans="1:13">
      <c r="A145" s="558" t="s">
        <v>5958</v>
      </c>
      <c r="B145" s="548">
        <v>343</v>
      </c>
      <c r="C145" s="549">
        <v>1635</v>
      </c>
      <c r="D145" s="549">
        <v>1090</v>
      </c>
      <c r="E145" s="549">
        <v>545</v>
      </c>
      <c r="F145" s="550" t="s">
        <v>7295</v>
      </c>
      <c r="G145" s="551"/>
      <c r="H145" s="552">
        <v>545</v>
      </c>
      <c r="I145" s="549">
        <v>369</v>
      </c>
      <c r="J145" s="549">
        <v>2180</v>
      </c>
      <c r="K145" s="549">
        <v>1635</v>
      </c>
      <c r="L145" s="549">
        <v>545</v>
      </c>
      <c r="M145" s="550" t="s">
        <v>1528</v>
      </c>
    </row>
    <row r="146" spans="1:13">
      <c r="A146" s="558" t="s">
        <v>5959</v>
      </c>
      <c r="B146" s="548">
        <v>390</v>
      </c>
      <c r="C146" s="549">
        <v>1650</v>
      </c>
      <c r="D146" s="549">
        <v>1100</v>
      </c>
      <c r="E146" s="549">
        <v>550</v>
      </c>
      <c r="F146" s="550" t="s">
        <v>2200</v>
      </c>
      <c r="G146" s="551"/>
      <c r="H146" s="552">
        <v>550</v>
      </c>
      <c r="I146" s="549">
        <v>419</v>
      </c>
      <c r="J146" s="549">
        <v>2200</v>
      </c>
      <c r="K146" s="549">
        <v>1650</v>
      </c>
      <c r="L146" s="549">
        <v>550</v>
      </c>
      <c r="M146" s="550" t="s">
        <v>1529</v>
      </c>
    </row>
    <row r="147" spans="1:13">
      <c r="A147" s="558" t="s">
        <v>5960</v>
      </c>
      <c r="B147" s="548">
        <v>433</v>
      </c>
      <c r="C147" s="549">
        <v>1662</v>
      </c>
      <c r="D147" s="549">
        <v>1108</v>
      </c>
      <c r="E147" s="549">
        <v>554</v>
      </c>
      <c r="F147" s="550" t="s">
        <v>7297</v>
      </c>
      <c r="G147" s="551"/>
      <c r="H147" s="552">
        <v>554</v>
      </c>
      <c r="I147" s="549">
        <v>465</v>
      </c>
      <c r="J147" s="549">
        <v>2216</v>
      </c>
      <c r="K147" s="549">
        <v>1662</v>
      </c>
      <c r="L147" s="549">
        <v>554</v>
      </c>
      <c r="M147" s="550" t="s">
        <v>1530</v>
      </c>
    </row>
    <row r="148" spans="1:13" ht="13.5" thickBot="1">
      <c r="A148" s="558" t="s">
        <v>5961</v>
      </c>
      <c r="B148" s="548">
        <v>499</v>
      </c>
      <c r="C148" s="549">
        <v>1677</v>
      </c>
      <c r="D148" s="549">
        <v>1118</v>
      </c>
      <c r="E148" s="549">
        <v>559</v>
      </c>
      <c r="F148" s="550" t="s">
        <v>7300</v>
      </c>
      <c r="G148" s="551"/>
      <c r="H148" s="561">
        <v>559</v>
      </c>
      <c r="I148" s="554">
        <v>537</v>
      </c>
      <c r="J148" s="554">
        <v>2236</v>
      </c>
      <c r="K148" s="554">
        <v>1677</v>
      </c>
      <c r="L148" s="554">
        <v>559</v>
      </c>
      <c r="M148" s="560" t="s">
        <v>1531</v>
      </c>
    </row>
    <row r="149" spans="1:13" ht="17.100000000000001" hidden="1" customHeight="1" thickTop="1" thickBot="1">
      <c r="A149" s="472" t="s">
        <v>5959</v>
      </c>
      <c r="B149" s="473">
        <v>390</v>
      </c>
      <c r="C149" s="474">
        <v>1650</v>
      </c>
      <c r="D149" s="474">
        <v>1100</v>
      </c>
      <c r="E149" s="474">
        <v>550</v>
      </c>
      <c r="F149" s="475" t="s">
        <v>2200</v>
      </c>
      <c r="G149" s="464"/>
      <c r="H149" s="476">
        <v>550</v>
      </c>
      <c r="I149" s="474">
        <v>419</v>
      </c>
      <c r="J149" s="474">
        <v>2200</v>
      </c>
      <c r="K149" s="474">
        <v>1650</v>
      </c>
      <c r="L149" s="474">
        <v>550</v>
      </c>
      <c r="M149" s="475" t="s">
        <v>1529</v>
      </c>
    </row>
    <row r="150" spans="1:13" ht="17.100000000000001" hidden="1" customHeight="1" thickTop="1" thickBot="1">
      <c r="A150" s="447" t="s">
        <v>5960</v>
      </c>
      <c r="B150" s="465">
        <v>433</v>
      </c>
      <c r="C150" s="449">
        <v>1662</v>
      </c>
      <c r="D150" s="449">
        <v>1108</v>
      </c>
      <c r="E150" s="449">
        <v>554</v>
      </c>
      <c r="F150" s="466" t="s">
        <v>7297</v>
      </c>
      <c r="G150" s="464"/>
      <c r="H150" s="452">
        <v>554</v>
      </c>
      <c r="I150" s="449">
        <v>465</v>
      </c>
      <c r="J150" s="449">
        <v>2216</v>
      </c>
      <c r="K150" s="449">
        <v>1662</v>
      </c>
      <c r="L150" s="449">
        <v>554</v>
      </c>
      <c r="M150" s="466" t="s">
        <v>1530</v>
      </c>
    </row>
    <row r="151" spans="1:13" ht="17.100000000000001" hidden="1" customHeight="1" thickTop="1" thickBot="1">
      <c r="A151" s="432" t="s">
        <v>5961</v>
      </c>
      <c r="B151" s="468">
        <v>499</v>
      </c>
      <c r="C151" s="434">
        <v>1677</v>
      </c>
      <c r="D151" s="434">
        <v>1118</v>
      </c>
      <c r="E151" s="434">
        <v>559</v>
      </c>
      <c r="F151" s="461" t="s">
        <v>7300</v>
      </c>
      <c r="G151" s="464"/>
      <c r="H151" s="438">
        <v>559</v>
      </c>
      <c r="I151" s="434">
        <v>537</v>
      </c>
      <c r="J151" s="434">
        <v>2236</v>
      </c>
      <c r="K151" s="434">
        <v>1677</v>
      </c>
      <c r="L151" s="434">
        <v>559</v>
      </c>
      <c r="M151" s="461" t="s">
        <v>1531</v>
      </c>
    </row>
    <row r="152" spans="1:13" ht="17.25" hidden="1" thickTop="1" thickBot="1">
      <c r="A152" s="440" t="s">
        <v>5924</v>
      </c>
      <c r="B152" s="462" t="e">
        <f>7850/1000^2*(2*#REF!*#REF!+($C152-2*#REF!)*#REF!+(4-PI())*#REF!^2-3*E152^2*(#REF!/(3*$E152)))</f>
        <v>#REF!</v>
      </c>
      <c r="C152" s="442" t="e">
        <f>1.5*#REF!</f>
        <v>#REF!</v>
      </c>
      <c r="D152" s="442" t="e">
        <f>#REF!</f>
        <v>#REF!</v>
      </c>
      <c r="E152" s="442" t="e">
        <f>0.5*#REF!</f>
        <v>#REF!</v>
      </c>
      <c r="F152" s="463" t="e">
        <f>(4*(#REF!-2*#REF!)+2*(C152-#REF!)+2*PI()*#REF!-2*E152+(2*E152+4*SQRT(5*E152^2/4))*#REF!/(3*E152))/1000</f>
        <v>#REF!</v>
      </c>
      <c r="G152" s="464"/>
      <c r="H152" s="445" t="e">
        <f>0.5*#REF!</f>
        <v>#REF!</v>
      </c>
      <c r="I152" s="442" t="e">
        <f>7850/1000^2*(2*#REF!*#REF!+($J152-2*#REF!)*#REF!+(4-PI())*#REF!^2-(5*L152^2*(#REF!/(3*L152))))</f>
        <v>#REF!</v>
      </c>
      <c r="J152" s="442" t="e">
        <f>1.5*#REF!+H152</f>
        <v>#REF!</v>
      </c>
      <c r="K152" s="442" t="e">
        <f>#REF!+H152</f>
        <v>#REF!</v>
      </c>
      <c r="L152" s="442" t="e">
        <f>0.5*#REF!</f>
        <v>#REF!</v>
      </c>
      <c r="M152" s="463" t="e">
        <f>(4*(#REF!-2*#REF!)+2*(J152-#REF!)+2*PI()*#REF!+((4*L152+4*SQRT(L152^2+L152^2/4))*#REF!-10*L152^2)/(3*L152))/1000</f>
        <v>#REF!</v>
      </c>
    </row>
    <row r="153" spans="1:13" ht="17.25" hidden="1" thickTop="1" thickBot="1">
      <c r="A153" s="447" t="s">
        <v>397</v>
      </c>
      <c r="B153" s="465" t="e">
        <f>7850/1000^2*(2*#REF!*#REF!+($C153-2*#REF!)*#REF!+(4-PI())*#REF!^2-3*E153^2*(#REF!/(3*$E153)))</f>
        <v>#REF!</v>
      </c>
      <c r="C153" s="449" t="e">
        <f>1.5*#REF!</f>
        <v>#REF!</v>
      </c>
      <c r="D153" s="449" t="e">
        <f>#REF!</f>
        <v>#REF!</v>
      </c>
      <c r="E153" s="449" t="e">
        <f>0.5*#REF!</f>
        <v>#REF!</v>
      </c>
      <c r="F153" s="466" t="e">
        <f>(4*(#REF!-2*#REF!)+2*(C153-#REF!)+2*PI()*#REF!-2*E153+(2*E153+4*SQRT(5*E153^2/4))*#REF!/(3*E153))/1000</f>
        <v>#REF!</v>
      </c>
      <c r="G153" s="464"/>
      <c r="H153" s="452" t="e">
        <f>0.5*#REF!</f>
        <v>#REF!</v>
      </c>
      <c r="I153" s="449" t="e">
        <f>7850/1000^2*(2*#REF!*#REF!+($J153-2*#REF!)*#REF!+(4-PI())*#REF!^2-(5*L153^2*(#REF!/(3*L153))))</f>
        <v>#REF!</v>
      </c>
      <c r="J153" s="449" t="e">
        <f>1.5*#REF!+H153</f>
        <v>#REF!</v>
      </c>
      <c r="K153" s="449" t="e">
        <f>#REF!+H153</f>
        <v>#REF!</v>
      </c>
      <c r="L153" s="449" t="e">
        <f>0.5*#REF!</f>
        <v>#REF!</v>
      </c>
      <c r="M153" s="466" t="e">
        <f>(4*(#REF!-2*#REF!)+2*(J153-#REF!)+2*PI()*#REF!+((4*L153+4*SQRT(L153^2+L153^2/4))*#REF!-10*L153^2)/(3*L153))/1000</f>
        <v>#REF!</v>
      </c>
    </row>
    <row r="154" spans="1:13" ht="21.75" thickTop="1" thickBot="1">
      <c r="A154" s="477" t="s">
        <v>5648</v>
      </c>
      <c r="B154" s="478"/>
      <c r="C154" s="478"/>
      <c r="D154" s="478"/>
      <c r="E154" s="478"/>
      <c r="F154" s="479"/>
      <c r="G154" s="467"/>
      <c r="H154" s="478"/>
      <c r="I154" s="478"/>
      <c r="J154" s="478"/>
      <c r="K154" s="478"/>
      <c r="L154" s="478"/>
      <c r="M154" s="479"/>
    </row>
    <row r="155" spans="1:13">
      <c r="A155" s="565" t="s">
        <v>398</v>
      </c>
      <c r="B155" s="562" t="s">
        <v>4451</v>
      </c>
      <c r="C155" s="563" t="s">
        <v>2348</v>
      </c>
      <c r="D155" s="563">
        <v>197</v>
      </c>
      <c r="E155" s="563" t="s">
        <v>3731</v>
      </c>
      <c r="F155" s="545" t="s">
        <v>4453</v>
      </c>
      <c r="G155" s="551"/>
      <c r="H155" s="564" t="s">
        <v>3731</v>
      </c>
      <c r="I155" s="563" t="s">
        <v>188</v>
      </c>
      <c r="J155" s="563">
        <v>394</v>
      </c>
      <c r="K155" s="563" t="s">
        <v>2348</v>
      </c>
      <c r="L155" s="563" t="s">
        <v>3731</v>
      </c>
      <c r="M155" s="545" t="s">
        <v>1532</v>
      </c>
    </row>
    <row r="156" spans="1:13">
      <c r="A156" s="558" t="s">
        <v>5925</v>
      </c>
      <c r="B156" s="548" t="s">
        <v>4455</v>
      </c>
      <c r="C156" s="549">
        <v>300</v>
      </c>
      <c r="D156" s="549">
        <v>200</v>
      </c>
      <c r="E156" s="549">
        <v>100</v>
      </c>
      <c r="F156" s="550" t="s">
        <v>4458</v>
      </c>
      <c r="G156" s="551"/>
      <c r="H156" s="552">
        <v>100</v>
      </c>
      <c r="I156" s="549" t="s">
        <v>193</v>
      </c>
      <c r="J156" s="549">
        <v>400</v>
      </c>
      <c r="K156" s="549">
        <v>300</v>
      </c>
      <c r="L156" s="549">
        <v>100</v>
      </c>
      <c r="M156" s="550" t="s">
        <v>1533</v>
      </c>
    </row>
    <row r="157" spans="1:13">
      <c r="A157" s="558" t="s">
        <v>399</v>
      </c>
      <c r="B157" s="548" t="s">
        <v>4460</v>
      </c>
      <c r="C157" s="549">
        <v>303</v>
      </c>
      <c r="D157" s="549">
        <v>202</v>
      </c>
      <c r="E157" s="549">
        <v>101</v>
      </c>
      <c r="F157" s="550" t="s">
        <v>4464</v>
      </c>
      <c r="G157" s="551"/>
      <c r="H157" s="552">
        <v>101</v>
      </c>
      <c r="I157" s="549" t="s">
        <v>8386</v>
      </c>
      <c r="J157" s="549">
        <v>404</v>
      </c>
      <c r="K157" s="549">
        <v>303</v>
      </c>
      <c r="L157" s="549">
        <v>101</v>
      </c>
      <c r="M157" s="550" t="s">
        <v>1534</v>
      </c>
    </row>
    <row r="158" spans="1:13">
      <c r="A158" s="558" t="s">
        <v>400</v>
      </c>
      <c r="B158" s="548" t="s">
        <v>4466</v>
      </c>
      <c r="C158" s="549" t="s">
        <v>3769</v>
      </c>
      <c r="D158" s="549">
        <v>217</v>
      </c>
      <c r="E158" s="549" t="s">
        <v>4358</v>
      </c>
      <c r="F158" s="550" t="s">
        <v>4471</v>
      </c>
      <c r="G158" s="551"/>
      <c r="H158" s="552" t="s">
        <v>4358</v>
      </c>
      <c r="I158" s="549" t="s">
        <v>2773</v>
      </c>
      <c r="J158" s="549">
        <v>434</v>
      </c>
      <c r="K158" s="549" t="s">
        <v>3769</v>
      </c>
      <c r="L158" s="549" t="s">
        <v>4358</v>
      </c>
      <c r="M158" s="550" t="s">
        <v>1535</v>
      </c>
    </row>
    <row r="159" spans="1:13">
      <c r="A159" s="558" t="s">
        <v>5926</v>
      </c>
      <c r="B159" s="548" t="s">
        <v>4473</v>
      </c>
      <c r="C159" s="549">
        <v>330</v>
      </c>
      <c r="D159" s="549">
        <v>220</v>
      </c>
      <c r="E159" s="549">
        <v>110</v>
      </c>
      <c r="F159" s="550" t="s">
        <v>4476</v>
      </c>
      <c r="G159" s="551"/>
      <c r="H159" s="552">
        <v>110</v>
      </c>
      <c r="I159" s="549" t="s">
        <v>5692</v>
      </c>
      <c r="J159" s="549">
        <v>440</v>
      </c>
      <c r="K159" s="549">
        <v>330</v>
      </c>
      <c r="L159" s="549">
        <v>110</v>
      </c>
      <c r="M159" s="550" t="s">
        <v>1536</v>
      </c>
    </row>
    <row r="160" spans="1:13">
      <c r="A160" s="558" t="s">
        <v>401</v>
      </c>
      <c r="B160" s="548" t="s">
        <v>4478</v>
      </c>
      <c r="C160" s="549">
        <v>333</v>
      </c>
      <c r="D160" s="549">
        <v>222</v>
      </c>
      <c r="E160" s="549">
        <v>111</v>
      </c>
      <c r="F160" s="550" t="s">
        <v>4482</v>
      </c>
      <c r="G160" s="551"/>
      <c r="H160" s="552">
        <v>111</v>
      </c>
      <c r="I160" s="549" t="s">
        <v>1537</v>
      </c>
      <c r="J160" s="549">
        <v>444</v>
      </c>
      <c r="K160" s="549">
        <v>333</v>
      </c>
      <c r="L160" s="549">
        <v>111</v>
      </c>
      <c r="M160" s="550" t="s">
        <v>1538</v>
      </c>
    </row>
    <row r="161" spans="1:13">
      <c r="A161" s="558" t="s">
        <v>402</v>
      </c>
      <c r="B161" s="548" t="s">
        <v>4473</v>
      </c>
      <c r="C161" s="549" t="s">
        <v>4359</v>
      </c>
      <c r="D161" s="549">
        <v>237</v>
      </c>
      <c r="E161" s="549" t="s">
        <v>4264</v>
      </c>
      <c r="F161" s="550" t="s">
        <v>4721</v>
      </c>
      <c r="G161" s="551"/>
      <c r="H161" s="552" t="s">
        <v>4264</v>
      </c>
      <c r="I161" s="549" t="s">
        <v>423</v>
      </c>
      <c r="J161" s="549">
        <v>474</v>
      </c>
      <c r="K161" s="549" t="s">
        <v>4359</v>
      </c>
      <c r="L161" s="549" t="s">
        <v>4264</v>
      </c>
      <c r="M161" s="550" t="s">
        <v>1539</v>
      </c>
    </row>
    <row r="162" spans="1:13">
      <c r="A162" s="558" t="s">
        <v>5927</v>
      </c>
      <c r="B162" s="548" t="s">
        <v>4723</v>
      </c>
      <c r="C162" s="549">
        <v>360</v>
      </c>
      <c r="D162" s="549">
        <v>240</v>
      </c>
      <c r="E162" s="549">
        <v>120</v>
      </c>
      <c r="F162" s="550" t="s">
        <v>4726</v>
      </c>
      <c r="G162" s="551"/>
      <c r="H162" s="552">
        <v>120</v>
      </c>
      <c r="I162" s="549" t="s">
        <v>646</v>
      </c>
      <c r="J162" s="549">
        <v>480</v>
      </c>
      <c r="K162" s="549">
        <v>360</v>
      </c>
      <c r="L162" s="549">
        <v>120</v>
      </c>
      <c r="M162" s="550" t="s">
        <v>1540</v>
      </c>
    </row>
    <row r="163" spans="1:13">
      <c r="A163" s="558" t="s">
        <v>403</v>
      </c>
      <c r="B163" s="548" t="s">
        <v>4728</v>
      </c>
      <c r="C163" s="549">
        <v>363</v>
      </c>
      <c r="D163" s="549">
        <v>242</v>
      </c>
      <c r="E163" s="549">
        <v>121</v>
      </c>
      <c r="F163" s="550" t="s">
        <v>4731</v>
      </c>
      <c r="G163" s="551"/>
      <c r="H163" s="552">
        <v>121</v>
      </c>
      <c r="I163" s="549" t="s">
        <v>4033</v>
      </c>
      <c r="J163" s="549">
        <v>484</v>
      </c>
      <c r="K163" s="549">
        <v>363</v>
      </c>
      <c r="L163" s="549">
        <v>121</v>
      </c>
      <c r="M163" s="550" t="s">
        <v>1541</v>
      </c>
    </row>
    <row r="164" spans="1:13">
      <c r="A164" s="558" t="s">
        <v>404</v>
      </c>
      <c r="B164" s="548" t="s">
        <v>4723</v>
      </c>
      <c r="C164" s="549" t="s">
        <v>3974</v>
      </c>
      <c r="D164" s="549">
        <v>267</v>
      </c>
      <c r="E164" s="549" t="s">
        <v>8414</v>
      </c>
      <c r="F164" s="550" t="s">
        <v>4737</v>
      </c>
      <c r="G164" s="551"/>
      <c r="H164" s="552" t="s">
        <v>8414</v>
      </c>
      <c r="I164" s="549" t="s">
        <v>646</v>
      </c>
      <c r="J164" s="549">
        <v>534</v>
      </c>
      <c r="K164" s="549" t="s">
        <v>3974</v>
      </c>
      <c r="L164" s="549" t="s">
        <v>8414</v>
      </c>
      <c r="M164" s="550" t="s">
        <v>1542</v>
      </c>
    </row>
    <row r="165" spans="1:13">
      <c r="A165" s="558" t="s">
        <v>5928</v>
      </c>
      <c r="B165" s="548" t="s">
        <v>4739</v>
      </c>
      <c r="C165" s="549">
        <v>405</v>
      </c>
      <c r="D165" s="549">
        <v>270</v>
      </c>
      <c r="E165" s="549">
        <v>135</v>
      </c>
      <c r="F165" s="550" t="s">
        <v>4741</v>
      </c>
      <c r="G165" s="551"/>
      <c r="H165" s="552">
        <v>135</v>
      </c>
      <c r="I165" s="549" t="s">
        <v>7893</v>
      </c>
      <c r="J165" s="549">
        <v>540</v>
      </c>
      <c r="K165" s="549">
        <v>405</v>
      </c>
      <c r="L165" s="549">
        <v>135</v>
      </c>
      <c r="M165" s="550" t="s">
        <v>1543</v>
      </c>
    </row>
    <row r="166" spans="1:13">
      <c r="A166" s="558" t="s">
        <v>6264</v>
      </c>
      <c r="B166" s="548" t="s">
        <v>4027</v>
      </c>
      <c r="C166" s="549">
        <v>411</v>
      </c>
      <c r="D166" s="549">
        <v>274</v>
      </c>
      <c r="E166" s="549">
        <v>137</v>
      </c>
      <c r="F166" s="550" t="s">
        <v>4031</v>
      </c>
      <c r="G166" s="551"/>
      <c r="H166" s="552">
        <v>137</v>
      </c>
      <c r="I166" s="549" t="s">
        <v>1544</v>
      </c>
      <c r="J166" s="549">
        <v>548</v>
      </c>
      <c r="K166" s="549">
        <v>411</v>
      </c>
      <c r="L166" s="549">
        <v>137</v>
      </c>
      <c r="M166" s="550" t="s">
        <v>1545</v>
      </c>
    </row>
    <row r="167" spans="1:13">
      <c r="A167" s="558" t="s">
        <v>6265</v>
      </c>
      <c r="B167" s="548" t="s">
        <v>4033</v>
      </c>
      <c r="C167" s="549" t="s">
        <v>8012</v>
      </c>
      <c r="D167" s="549">
        <v>297</v>
      </c>
      <c r="E167" s="549" t="s">
        <v>4265</v>
      </c>
      <c r="F167" s="550" t="s">
        <v>4050</v>
      </c>
      <c r="G167" s="551"/>
      <c r="H167" s="552" t="s">
        <v>4265</v>
      </c>
      <c r="I167" s="549" t="s">
        <v>1546</v>
      </c>
      <c r="J167" s="549">
        <v>594</v>
      </c>
      <c r="K167" s="549" t="s">
        <v>8012</v>
      </c>
      <c r="L167" s="549" t="s">
        <v>4265</v>
      </c>
      <c r="M167" s="550" t="s">
        <v>1547</v>
      </c>
    </row>
    <row r="168" spans="1:13">
      <c r="A168" s="558" t="s">
        <v>5929</v>
      </c>
      <c r="B168" s="548" t="s">
        <v>4052</v>
      </c>
      <c r="C168" s="549">
        <v>450</v>
      </c>
      <c r="D168" s="549">
        <v>300</v>
      </c>
      <c r="E168" s="549">
        <v>150</v>
      </c>
      <c r="F168" s="550" t="s">
        <v>4055</v>
      </c>
      <c r="G168" s="551"/>
      <c r="H168" s="552">
        <v>150</v>
      </c>
      <c r="I168" s="549">
        <v>45</v>
      </c>
      <c r="J168" s="549">
        <v>600</v>
      </c>
      <c r="K168" s="549">
        <v>450</v>
      </c>
      <c r="L168" s="549">
        <v>150</v>
      </c>
      <c r="M168" s="550" t="s">
        <v>1548</v>
      </c>
    </row>
    <row r="169" spans="1:13">
      <c r="A169" s="558" t="s">
        <v>6266</v>
      </c>
      <c r="B169" s="548" t="s">
        <v>4057</v>
      </c>
      <c r="C169" s="549">
        <v>456</v>
      </c>
      <c r="D169" s="549">
        <v>304</v>
      </c>
      <c r="E169" s="549">
        <v>152</v>
      </c>
      <c r="F169" s="550" t="s">
        <v>4058</v>
      </c>
      <c r="G169" s="551"/>
      <c r="H169" s="552">
        <v>152</v>
      </c>
      <c r="I169" s="549" t="s">
        <v>2916</v>
      </c>
      <c r="J169" s="549">
        <v>608</v>
      </c>
      <c r="K169" s="549">
        <v>456</v>
      </c>
      <c r="L169" s="549">
        <v>152</v>
      </c>
      <c r="M169" s="550" t="s">
        <v>1549</v>
      </c>
    </row>
    <row r="170" spans="1:13">
      <c r="A170" s="558" t="s">
        <v>6267</v>
      </c>
      <c r="B170" s="548" t="s">
        <v>4060</v>
      </c>
      <c r="C170" s="549" t="s">
        <v>4266</v>
      </c>
      <c r="D170" s="549">
        <v>327</v>
      </c>
      <c r="E170" s="549" t="s">
        <v>4267</v>
      </c>
      <c r="F170" s="550" t="s">
        <v>4405</v>
      </c>
      <c r="G170" s="551"/>
      <c r="H170" s="552" t="s">
        <v>4267</v>
      </c>
      <c r="I170" s="549" t="s">
        <v>1762</v>
      </c>
      <c r="J170" s="549">
        <v>654</v>
      </c>
      <c r="K170" s="549" t="s">
        <v>4266</v>
      </c>
      <c r="L170" s="549" t="s">
        <v>4267</v>
      </c>
      <c r="M170" s="550" t="s">
        <v>1763</v>
      </c>
    </row>
    <row r="171" spans="1:13">
      <c r="A171" s="558" t="s">
        <v>5930</v>
      </c>
      <c r="B171" s="548" t="s">
        <v>4407</v>
      </c>
      <c r="C171" s="549">
        <v>495</v>
      </c>
      <c r="D171" s="549">
        <v>330</v>
      </c>
      <c r="E171" s="549">
        <v>165</v>
      </c>
      <c r="F171" s="550" t="s">
        <v>4410</v>
      </c>
      <c r="G171" s="551"/>
      <c r="H171" s="552">
        <v>165</v>
      </c>
      <c r="I171" s="549" t="s">
        <v>1764</v>
      </c>
      <c r="J171" s="549">
        <v>660</v>
      </c>
      <c r="K171" s="549">
        <v>495</v>
      </c>
      <c r="L171" s="549">
        <v>165</v>
      </c>
      <c r="M171" s="550" t="s">
        <v>1765</v>
      </c>
    </row>
    <row r="172" spans="1:13">
      <c r="A172" s="558" t="s">
        <v>3179</v>
      </c>
      <c r="B172" s="548" t="s">
        <v>4412</v>
      </c>
      <c r="C172" s="549">
        <v>501</v>
      </c>
      <c r="D172" s="549">
        <v>334</v>
      </c>
      <c r="E172" s="549">
        <v>167</v>
      </c>
      <c r="F172" s="550" t="s">
        <v>4415</v>
      </c>
      <c r="G172" s="551"/>
      <c r="H172" s="552">
        <v>167</v>
      </c>
      <c r="I172" s="549" t="s">
        <v>6428</v>
      </c>
      <c r="J172" s="549">
        <v>668</v>
      </c>
      <c r="K172" s="549">
        <v>501</v>
      </c>
      <c r="L172" s="549">
        <v>167</v>
      </c>
      <c r="M172" s="550" t="s">
        <v>1766</v>
      </c>
    </row>
    <row r="173" spans="1:13">
      <c r="A173" s="558" t="s">
        <v>3512</v>
      </c>
      <c r="B173" s="548" t="s">
        <v>4073</v>
      </c>
      <c r="C173" s="549" t="s">
        <v>4268</v>
      </c>
      <c r="D173" s="549">
        <v>358</v>
      </c>
      <c r="E173" s="549" t="s">
        <v>4269</v>
      </c>
      <c r="F173" s="550" t="s">
        <v>4078</v>
      </c>
      <c r="G173" s="551"/>
      <c r="H173" s="552" t="s">
        <v>4269</v>
      </c>
      <c r="I173" s="549" t="s">
        <v>4168</v>
      </c>
      <c r="J173" s="549">
        <v>715</v>
      </c>
      <c r="K173" s="549" t="s">
        <v>4268</v>
      </c>
      <c r="L173" s="549" t="s">
        <v>4269</v>
      </c>
      <c r="M173" s="550" t="s">
        <v>1767</v>
      </c>
    </row>
    <row r="174" spans="1:13">
      <c r="A174" s="558" t="s">
        <v>5931</v>
      </c>
      <c r="B174" s="548" t="s">
        <v>4080</v>
      </c>
      <c r="C174" s="549">
        <v>540</v>
      </c>
      <c r="D174" s="549">
        <v>360</v>
      </c>
      <c r="E174" s="549">
        <v>180</v>
      </c>
      <c r="F174" s="550" t="s">
        <v>4082</v>
      </c>
      <c r="G174" s="551"/>
      <c r="H174" s="552">
        <v>180</v>
      </c>
      <c r="I174" s="549" t="s">
        <v>1551</v>
      </c>
      <c r="J174" s="549">
        <v>720</v>
      </c>
      <c r="K174" s="549">
        <v>540</v>
      </c>
      <c r="L174" s="549">
        <v>180</v>
      </c>
      <c r="M174" s="550" t="s">
        <v>1552</v>
      </c>
    </row>
    <row r="175" spans="1:13">
      <c r="A175" s="558" t="s">
        <v>3513</v>
      </c>
      <c r="B175" s="548" t="s">
        <v>4083</v>
      </c>
      <c r="C175" s="549">
        <v>546</v>
      </c>
      <c r="D175" s="549">
        <v>364</v>
      </c>
      <c r="E175" s="549">
        <v>182</v>
      </c>
      <c r="F175" s="550" t="s">
        <v>4086</v>
      </c>
      <c r="G175" s="551"/>
      <c r="H175" s="552">
        <v>182</v>
      </c>
      <c r="I175" s="549" t="s">
        <v>1206</v>
      </c>
      <c r="J175" s="549">
        <v>728</v>
      </c>
      <c r="K175" s="549">
        <v>546</v>
      </c>
      <c r="L175" s="549">
        <v>182</v>
      </c>
      <c r="M175" s="550" t="s">
        <v>1553</v>
      </c>
    </row>
    <row r="176" spans="1:13">
      <c r="A176" s="558" t="s">
        <v>3514</v>
      </c>
      <c r="B176" s="548" t="s">
        <v>4088</v>
      </c>
      <c r="C176" s="549" t="s">
        <v>4270</v>
      </c>
      <c r="D176" s="549">
        <v>397</v>
      </c>
      <c r="E176" s="549" t="s">
        <v>4813</v>
      </c>
      <c r="F176" s="550" t="s">
        <v>4090</v>
      </c>
      <c r="G176" s="551"/>
      <c r="H176" s="552" t="s">
        <v>4813</v>
      </c>
      <c r="I176" s="549">
        <v>61</v>
      </c>
      <c r="J176" s="549">
        <v>794</v>
      </c>
      <c r="K176" s="549" t="s">
        <v>4270</v>
      </c>
      <c r="L176" s="549" t="s">
        <v>4813</v>
      </c>
      <c r="M176" s="550" t="s">
        <v>1554</v>
      </c>
    </row>
    <row r="177" spans="1:13">
      <c r="A177" s="558" t="s">
        <v>5932</v>
      </c>
      <c r="B177" s="548" t="s">
        <v>4091</v>
      </c>
      <c r="C177" s="549">
        <v>600</v>
      </c>
      <c r="D177" s="549">
        <v>400</v>
      </c>
      <c r="E177" s="549">
        <v>200</v>
      </c>
      <c r="F177" s="550" t="s">
        <v>4094</v>
      </c>
      <c r="G177" s="551"/>
      <c r="H177" s="552">
        <v>200</v>
      </c>
      <c r="I177" s="549" t="s">
        <v>1555</v>
      </c>
      <c r="J177" s="549">
        <v>800</v>
      </c>
      <c r="K177" s="549">
        <v>600</v>
      </c>
      <c r="L177" s="549">
        <v>200</v>
      </c>
      <c r="M177" s="550" t="s">
        <v>1556</v>
      </c>
    </row>
    <row r="178" spans="1:13">
      <c r="A178" s="558" t="s">
        <v>3515</v>
      </c>
      <c r="B178" s="548" t="s">
        <v>4096</v>
      </c>
      <c r="C178" s="549">
        <v>606</v>
      </c>
      <c r="D178" s="549">
        <v>404</v>
      </c>
      <c r="E178" s="549">
        <v>202</v>
      </c>
      <c r="F178" s="550" t="s">
        <v>4100</v>
      </c>
      <c r="G178" s="551"/>
      <c r="H178" s="552">
        <v>202</v>
      </c>
      <c r="I178" s="549" t="s">
        <v>1557</v>
      </c>
      <c r="J178" s="549">
        <v>808</v>
      </c>
      <c r="K178" s="549">
        <v>606</v>
      </c>
      <c r="L178" s="549">
        <v>202</v>
      </c>
      <c r="M178" s="550" t="s">
        <v>1558</v>
      </c>
    </row>
    <row r="179" spans="1:13">
      <c r="A179" s="558" t="s">
        <v>3516</v>
      </c>
      <c r="B179" s="548" t="s">
        <v>4102</v>
      </c>
      <c r="C179" s="549" t="s">
        <v>4271</v>
      </c>
      <c r="D179" s="549">
        <v>447</v>
      </c>
      <c r="E179" s="549" t="s">
        <v>4272</v>
      </c>
      <c r="F179" s="550" t="s">
        <v>4108</v>
      </c>
      <c r="G179" s="551"/>
      <c r="H179" s="552" t="s">
        <v>4272</v>
      </c>
      <c r="I179" s="549" t="s">
        <v>3793</v>
      </c>
      <c r="J179" s="549">
        <v>894</v>
      </c>
      <c r="K179" s="549" t="s">
        <v>4271</v>
      </c>
      <c r="L179" s="549" t="s">
        <v>4272</v>
      </c>
      <c r="M179" s="550" t="s">
        <v>3794</v>
      </c>
    </row>
    <row r="180" spans="1:13">
      <c r="A180" s="558" t="s">
        <v>5933</v>
      </c>
      <c r="B180" s="548" t="s">
        <v>4110</v>
      </c>
      <c r="C180" s="549">
        <v>675</v>
      </c>
      <c r="D180" s="549">
        <v>450</v>
      </c>
      <c r="E180" s="549">
        <v>225</v>
      </c>
      <c r="F180" s="550" t="s">
        <v>4114</v>
      </c>
      <c r="G180" s="551"/>
      <c r="H180" s="552">
        <v>225</v>
      </c>
      <c r="I180" s="549" t="s">
        <v>3795</v>
      </c>
      <c r="J180" s="549">
        <v>900</v>
      </c>
      <c r="K180" s="549">
        <v>675</v>
      </c>
      <c r="L180" s="549">
        <v>225</v>
      </c>
      <c r="M180" s="550" t="s">
        <v>1008</v>
      </c>
    </row>
    <row r="181" spans="1:13">
      <c r="A181" s="558" t="s">
        <v>3517</v>
      </c>
      <c r="B181" s="548" t="s">
        <v>4115</v>
      </c>
      <c r="C181" s="549">
        <v>684</v>
      </c>
      <c r="D181" s="549">
        <v>456</v>
      </c>
      <c r="E181" s="549">
        <v>228</v>
      </c>
      <c r="F181" s="550" t="s">
        <v>4117</v>
      </c>
      <c r="G181" s="551"/>
      <c r="H181" s="552">
        <v>228</v>
      </c>
      <c r="I181" s="549" t="s">
        <v>1009</v>
      </c>
      <c r="J181" s="549">
        <v>912</v>
      </c>
      <c r="K181" s="549">
        <v>684</v>
      </c>
      <c r="L181" s="549">
        <v>228</v>
      </c>
      <c r="M181" s="550" t="s">
        <v>1010</v>
      </c>
    </row>
    <row r="182" spans="1:13">
      <c r="A182" s="558" t="s">
        <v>3518</v>
      </c>
      <c r="B182" s="548" t="s">
        <v>3355</v>
      </c>
      <c r="C182" s="549" t="s">
        <v>4273</v>
      </c>
      <c r="D182" s="549">
        <v>497</v>
      </c>
      <c r="E182" s="549" t="s">
        <v>4274</v>
      </c>
      <c r="F182" s="550" t="s">
        <v>3358</v>
      </c>
      <c r="G182" s="551"/>
      <c r="H182" s="552" t="s">
        <v>4274</v>
      </c>
      <c r="I182" s="549" t="s">
        <v>1011</v>
      </c>
      <c r="J182" s="549">
        <v>994</v>
      </c>
      <c r="K182" s="549" t="s">
        <v>4273</v>
      </c>
      <c r="L182" s="549" t="s">
        <v>4274</v>
      </c>
      <c r="M182" s="550" t="s">
        <v>1157</v>
      </c>
    </row>
    <row r="183" spans="1:13">
      <c r="A183" s="558" t="s">
        <v>5934</v>
      </c>
      <c r="B183" s="548" t="s">
        <v>3360</v>
      </c>
      <c r="C183" s="549">
        <v>750</v>
      </c>
      <c r="D183" s="549">
        <v>500</v>
      </c>
      <c r="E183" s="549">
        <v>250</v>
      </c>
      <c r="F183" s="550" t="s">
        <v>3683</v>
      </c>
      <c r="G183" s="551"/>
      <c r="H183" s="552">
        <v>250</v>
      </c>
      <c r="I183" s="549" t="s">
        <v>1012</v>
      </c>
      <c r="J183" s="549">
        <v>1000</v>
      </c>
      <c r="K183" s="549">
        <v>750</v>
      </c>
      <c r="L183" s="549">
        <v>250</v>
      </c>
      <c r="M183" s="550" t="s">
        <v>1013</v>
      </c>
    </row>
    <row r="184" spans="1:13">
      <c r="A184" s="558" t="s">
        <v>3519</v>
      </c>
      <c r="B184" s="548">
        <v>107</v>
      </c>
      <c r="C184" s="549">
        <v>759</v>
      </c>
      <c r="D184" s="549">
        <v>506</v>
      </c>
      <c r="E184" s="549">
        <v>253</v>
      </c>
      <c r="F184" s="550" t="s">
        <v>3685</v>
      </c>
      <c r="G184" s="551"/>
      <c r="H184" s="552">
        <v>253</v>
      </c>
      <c r="I184" s="549">
        <v>115</v>
      </c>
      <c r="J184" s="549">
        <v>1012</v>
      </c>
      <c r="K184" s="549">
        <v>759</v>
      </c>
      <c r="L184" s="549">
        <v>253</v>
      </c>
      <c r="M184" s="550" t="s">
        <v>1014</v>
      </c>
    </row>
    <row r="185" spans="1:13">
      <c r="A185" s="558" t="s">
        <v>973</v>
      </c>
      <c r="B185" s="548" t="s">
        <v>3687</v>
      </c>
      <c r="C185" s="549" t="s">
        <v>4275</v>
      </c>
      <c r="D185" s="549">
        <v>547</v>
      </c>
      <c r="E185" s="549" t="s">
        <v>4276</v>
      </c>
      <c r="F185" s="550" t="s">
        <v>3690</v>
      </c>
      <c r="G185" s="551"/>
      <c r="H185" s="552" t="s">
        <v>4276</v>
      </c>
      <c r="I185" s="549" t="s">
        <v>3731</v>
      </c>
      <c r="J185" s="549">
        <v>1094</v>
      </c>
      <c r="K185" s="549" t="s">
        <v>4275</v>
      </c>
      <c r="L185" s="549" t="s">
        <v>4276</v>
      </c>
      <c r="M185" s="550" t="s">
        <v>1015</v>
      </c>
    </row>
    <row r="186" spans="1:13">
      <c r="A186" s="558" t="s">
        <v>3665</v>
      </c>
      <c r="B186" s="548">
        <v>106</v>
      </c>
      <c r="C186" s="549">
        <v>825</v>
      </c>
      <c r="D186" s="549">
        <v>550</v>
      </c>
      <c r="E186" s="549">
        <v>275</v>
      </c>
      <c r="F186" s="550" t="s">
        <v>3668</v>
      </c>
      <c r="G186" s="551"/>
      <c r="H186" s="552">
        <v>275</v>
      </c>
      <c r="I186" s="549">
        <v>114</v>
      </c>
      <c r="J186" s="549">
        <v>1100</v>
      </c>
      <c r="K186" s="549">
        <v>825</v>
      </c>
      <c r="L186" s="549">
        <v>275</v>
      </c>
      <c r="M186" s="550" t="s">
        <v>1016</v>
      </c>
    </row>
    <row r="187" spans="1:13">
      <c r="A187" s="558" t="s">
        <v>974</v>
      </c>
      <c r="B187" s="548">
        <v>123</v>
      </c>
      <c r="C187" s="549">
        <v>834</v>
      </c>
      <c r="D187" s="549">
        <v>556</v>
      </c>
      <c r="E187" s="549">
        <v>278</v>
      </c>
      <c r="F187" s="550" t="s">
        <v>3671</v>
      </c>
      <c r="G187" s="551"/>
      <c r="H187" s="552">
        <v>278</v>
      </c>
      <c r="I187" s="549">
        <v>132</v>
      </c>
      <c r="J187" s="549">
        <v>1112</v>
      </c>
      <c r="K187" s="549">
        <v>834</v>
      </c>
      <c r="L187" s="549">
        <v>278</v>
      </c>
      <c r="M187" s="550" t="s">
        <v>1017</v>
      </c>
    </row>
    <row r="188" spans="1:13">
      <c r="A188" s="558" t="s">
        <v>975</v>
      </c>
      <c r="B188" s="548">
        <v>108</v>
      </c>
      <c r="C188" s="549" t="s">
        <v>1201</v>
      </c>
      <c r="D188" s="549">
        <v>597</v>
      </c>
      <c r="E188" s="549" t="s">
        <v>1505</v>
      </c>
      <c r="F188" s="550" t="s">
        <v>3673</v>
      </c>
      <c r="G188" s="551"/>
      <c r="H188" s="552" t="s">
        <v>1505</v>
      </c>
      <c r="I188" s="549">
        <v>116</v>
      </c>
      <c r="J188" s="549">
        <v>1194</v>
      </c>
      <c r="K188" s="549" t="s">
        <v>1201</v>
      </c>
      <c r="L188" s="549" t="s">
        <v>1505</v>
      </c>
      <c r="M188" s="550" t="s">
        <v>1018</v>
      </c>
    </row>
    <row r="189" spans="1:13">
      <c r="A189" s="558" t="s">
        <v>5935</v>
      </c>
      <c r="B189" s="548">
        <v>122</v>
      </c>
      <c r="C189" s="549">
        <v>900</v>
      </c>
      <c r="D189" s="549">
        <v>600</v>
      </c>
      <c r="E189" s="549">
        <v>300</v>
      </c>
      <c r="F189" s="550" t="s">
        <v>3675</v>
      </c>
      <c r="G189" s="551"/>
      <c r="H189" s="552">
        <v>300</v>
      </c>
      <c r="I189" s="549">
        <v>131</v>
      </c>
      <c r="J189" s="549">
        <v>1200</v>
      </c>
      <c r="K189" s="549">
        <v>900</v>
      </c>
      <c r="L189" s="549">
        <v>300</v>
      </c>
      <c r="M189" s="550" t="s">
        <v>1019</v>
      </c>
    </row>
    <row r="190" spans="1:13">
      <c r="A190" s="558" t="s">
        <v>976</v>
      </c>
      <c r="B190" s="548">
        <v>154</v>
      </c>
      <c r="C190" s="549">
        <v>915</v>
      </c>
      <c r="D190" s="549">
        <v>610</v>
      </c>
      <c r="E190" s="549">
        <v>305</v>
      </c>
      <c r="F190" s="550" t="s">
        <v>3677</v>
      </c>
      <c r="G190" s="551"/>
      <c r="H190" s="552">
        <v>305</v>
      </c>
      <c r="I190" s="549">
        <v>166</v>
      </c>
      <c r="J190" s="549">
        <v>1220</v>
      </c>
      <c r="K190" s="549">
        <v>915</v>
      </c>
      <c r="L190" s="549">
        <v>305</v>
      </c>
      <c r="M190" s="550" t="s">
        <v>1020</v>
      </c>
    </row>
    <row r="191" spans="1:13">
      <c r="A191" s="558" t="s">
        <v>977</v>
      </c>
      <c r="B191" s="548">
        <v>147</v>
      </c>
      <c r="C191" s="549" t="s">
        <v>4277</v>
      </c>
      <c r="D191" s="549">
        <v>753</v>
      </c>
      <c r="E191" s="549" t="s">
        <v>8642</v>
      </c>
      <c r="F191" s="550" t="s">
        <v>3681</v>
      </c>
      <c r="G191" s="551"/>
      <c r="H191" s="552" t="s">
        <v>8642</v>
      </c>
      <c r="I191" s="549">
        <v>160</v>
      </c>
      <c r="J191" s="549">
        <v>1506</v>
      </c>
      <c r="K191" s="549" t="s">
        <v>4277</v>
      </c>
      <c r="L191" s="549" t="s">
        <v>8642</v>
      </c>
      <c r="M191" s="550" t="s">
        <v>1021</v>
      </c>
    </row>
    <row r="192" spans="1:13">
      <c r="A192" s="558" t="s">
        <v>978</v>
      </c>
      <c r="B192" s="548">
        <v>173</v>
      </c>
      <c r="C192" s="549">
        <v>1143</v>
      </c>
      <c r="D192" s="549">
        <v>762</v>
      </c>
      <c r="E192" s="549">
        <v>381</v>
      </c>
      <c r="F192" s="550" t="s">
        <v>4039</v>
      </c>
      <c r="G192" s="551"/>
      <c r="H192" s="552">
        <v>381</v>
      </c>
      <c r="I192" s="549">
        <v>187</v>
      </c>
      <c r="J192" s="549">
        <v>1524</v>
      </c>
      <c r="K192" s="549">
        <v>1143</v>
      </c>
      <c r="L192" s="549">
        <v>381</v>
      </c>
      <c r="M192" s="550" t="s">
        <v>1022</v>
      </c>
    </row>
    <row r="193" spans="1:13" ht="13.5" thickBot="1">
      <c r="A193" s="559" t="s">
        <v>979</v>
      </c>
      <c r="B193" s="553">
        <v>196</v>
      </c>
      <c r="C193" s="554">
        <v>1155</v>
      </c>
      <c r="D193" s="554">
        <v>770</v>
      </c>
      <c r="E193" s="554">
        <v>385</v>
      </c>
      <c r="F193" s="560" t="s">
        <v>3959</v>
      </c>
      <c r="G193" s="551"/>
      <c r="H193" s="561">
        <v>385</v>
      </c>
      <c r="I193" s="554">
        <v>212</v>
      </c>
      <c r="J193" s="554">
        <v>1540</v>
      </c>
      <c r="K193" s="554">
        <v>1155</v>
      </c>
      <c r="L193" s="554">
        <v>385</v>
      </c>
      <c r="M193" s="560" t="s">
        <v>1023</v>
      </c>
    </row>
    <row r="194" spans="1:13" ht="13.5" thickTop="1"/>
  </sheetData>
  <mergeCells count="10">
    <mergeCell ref="H6:M6"/>
    <mergeCell ref="H7:M7"/>
    <mergeCell ref="B7:F7"/>
    <mergeCell ref="B6:F6"/>
    <mergeCell ref="A1:F1"/>
    <mergeCell ref="A2:F2"/>
    <mergeCell ref="A3:F3"/>
    <mergeCell ref="H1:M1"/>
    <mergeCell ref="H2:M2"/>
    <mergeCell ref="H3:M3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3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2586A-B4ED-4D89-83DA-E03BF0800AF7}">
  <dimension ref="A1:V90"/>
  <sheetViews>
    <sheetView showGridLines="0" zoomScaleNormal="75" zoomScaleSheetLayoutView="75" workbookViewId="0">
      <selection activeCell="A14" sqref="A14"/>
    </sheetView>
  </sheetViews>
  <sheetFormatPr defaultColWidth="10.85546875" defaultRowHeight="11.25"/>
  <cols>
    <col min="1" max="1" width="16.140625" style="138" customWidth="1"/>
    <col min="2" max="2" width="7.5703125" style="139" customWidth="1"/>
    <col min="3" max="3" width="5.28515625" style="135" customWidth="1"/>
    <col min="4" max="5" width="5.7109375" style="135" customWidth="1"/>
    <col min="6" max="7" width="6.140625" style="135" customWidth="1"/>
    <col min="8" max="9" width="5.140625" style="135" customWidth="1"/>
    <col min="10" max="10" width="5.140625" style="119" customWidth="1"/>
    <col min="11" max="11" width="6.7109375" style="119" customWidth="1"/>
    <col min="12" max="12" width="8.85546875" style="119" customWidth="1"/>
    <col min="13" max="13" width="5.28515625" style="119" customWidth="1"/>
    <col min="14" max="14" width="5.140625" style="119" customWidth="1"/>
    <col min="15" max="15" width="4.7109375" style="119" customWidth="1"/>
    <col min="16" max="20" width="10.85546875" style="119" customWidth="1"/>
    <col min="21" max="16384" width="10.85546875" style="135"/>
  </cols>
  <sheetData>
    <row r="1" spans="1:20" ht="36" customHeight="1">
      <c r="A1" s="966" t="s">
        <v>6395</v>
      </c>
      <c r="B1" s="967"/>
      <c r="C1" s="967"/>
      <c r="D1" s="967"/>
      <c r="E1" s="967"/>
      <c r="F1" s="967"/>
      <c r="G1" s="967"/>
      <c r="H1" s="967"/>
      <c r="I1" s="967"/>
      <c r="J1" s="197"/>
      <c r="K1" s="197"/>
      <c r="L1" s="197"/>
      <c r="M1" s="197"/>
      <c r="N1" s="197"/>
    </row>
    <row r="2" spans="1:20" ht="42" customHeight="1">
      <c r="A2" s="966" t="s">
        <v>6396</v>
      </c>
      <c r="B2" s="790"/>
      <c r="C2" s="790"/>
      <c r="D2" s="790"/>
      <c r="E2" s="790"/>
      <c r="F2" s="790"/>
      <c r="G2" s="790"/>
      <c r="H2" s="790"/>
      <c r="I2" s="790"/>
      <c r="J2" s="742"/>
      <c r="K2" s="742"/>
      <c r="L2" s="742"/>
      <c r="M2" s="742"/>
      <c r="N2" s="742"/>
    </row>
    <row r="3" spans="1:20" ht="42" customHeight="1">
      <c r="A3" s="966" t="s">
        <v>6132</v>
      </c>
      <c r="B3" s="790"/>
      <c r="C3" s="790"/>
      <c r="D3" s="790"/>
      <c r="E3" s="790"/>
      <c r="F3" s="790"/>
      <c r="G3" s="790"/>
      <c r="H3" s="790"/>
      <c r="I3" s="790"/>
      <c r="J3" s="742"/>
      <c r="K3" s="742"/>
      <c r="L3" s="742"/>
      <c r="M3" s="742"/>
      <c r="N3" s="742"/>
    </row>
    <row r="4" spans="1:20" ht="42" customHeight="1">
      <c r="A4" s="628"/>
      <c r="B4" s="242"/>
      <c r="C4" s="242"/>
      <c r="D4" s="242"/>
      <c r="E4" s="242"/>
      <c r="F4" s="242"/>
      <c r="G4" s="242"/>
      <c r="H4" s="242"/>
      <c r="I4" s="242"/>
      <c r="J4" s="742"/>
      <c r="K4" s="742"/>
      <c r="L4" s="742"/>
      <c r="M4" s="742"/>
      <c r="N4" s="742"/>
    </row>
    <row r="5" spans="1:20" ht="38.1" customHeight="1" thickBot="1">
      <c r="A5" s="135"/>
      <c r="B5" s="135"/>
    </row>
    <row r="6" spans="1:20" ht="51" customHeight="1" thickTop="1">
      <c r="A6" s="865" t="s">
        <v>2567</v>
      </c>
      <c r="B6" s="866"/>
      <c r="C6" s="866"/>
      <c r="D6" s="867"/>
      <c r="E6" s="960" t="s">
        <v>2568</v>
      </c>
      <c r="F6" s="961"/>
      <c r="G6" s="961"/>
      <c r="H6" s="961"/>
      <c r="I6" s="968"/>
      <c r="J6" s="964"/>
      <c r="K6" s="960" t="s">
        <v>1658</v>
      </c>
      <c r="L6" s="961"/>
      <c r="M6" s="961"/>
      <c r="N6" s="961"/>
    </row>
    <row r="7" spans="1:20" ht="45.75" customHeight="1" thickBot="1">
      <c r="A7" s="868"/>
      <c r="B7" s="869"/>
      <c r="C7" s="869"/>
      <c r="D7" s="870"/>
      <c r="E7" s="962"/>
      <c r="F7" s="963"/>
      <c r="G7" s="963"/>
      <c r="H7" s="963"/>
      <c r="I7" s="969"/>
      <c r="J7" s="965"/>
      <c r="K7" s="962"/>
      <c r="L7" s="963"/>
      <c r="M7" s="963"/>
      <c r="N7" s="963"/>
    </row>
    <row r="8" spans="1:20" s="109" customFormat="1" ht="13.5" customHeight="1" thickTop="1">
      <c r="A8" s="110"/>
      <c r="B8" s="111"/>
      <c r="C8" s="113"/>
      <c r="D8" s="114"/>
      <c r="E8" s="112"/>
      <c r="F8" s="112"/>
      <c r="G8" s="112"/>
      <c r="H8" s="112"/>
      <c r="I8" s="112"/>
      <c r="J8" s="113"/>
      <c r="K8" s="112"/>
      <c r="L8" s="112"/>
      <c r="M8" s="115"/>
      <c r="N8" s="116"/>
      <c r="O8" s="743"/>
      <c r="P8" s="744"/>
      <c r="Q8" s="745"/>
      <c r="R8" s="745"/>
      <c r="S8" s="745"/>
      <c r="T8" s="744"/>
    </row>
    <row r="9" spans="1:20" s="109" customFormat="1" ht="13.5" customHeight="1">
      <c r="A9" s="117"/>
      <c r="B9" s="118"/>
      <c r="C9" s="120"/>
      <c r="D9" s="121"/>
      <c r="E9" s="119"/>
      <c r="F9" s="119"/>
      <c r="G9" s="119"/>
      <c r="H9" s="119"/>
      <c r="I9" s="119"/>
      <c r="J9" s="120"/>
      <c r="K9" s="119"/>
      <c r="L9" s="119"/>
      <c r="M9" s="122"/>
      <c r="N9" s="119"/>
      <c r="O9" s="119"/>
      <c r="P9" s="744"/>
      <c r="Q9" s="745"/>
      <c r="R9" s="745"/>
      <c r="S9" s="745"/>
      <c r="T9" s="744"/>
    </row>
    <row r="10" spans="1:20" s="109" customFormat="1" ht="13.5" customHeight="1">
      <c r="A10" s="117"/>
      <c r="B10" s="637" t="s">
        <v>317</v>
      </c>
      <c r="C10" s="120" t="s">
        <v>5000</v>
      </c>
      <c r="D10" s="121" t="s">
        <v>632</v>
      </c>
      <c r="E10" s="119" t="s">
        <v>48</v>
      </c>
      <c r="F10" s="119" t="s">
        <v>634</v>
      </c>
      <c r="G10" s="119" t="s">
        <v>2816</v>
      </c>
      <c r="H10" s="119" t="s">
        <v>2817</v>
      </c>
      <c r="I10" s="119" t="s">
        <v>5278</v>
      </c>
      <c r="J10" s="120" t="s">
        <v>5279</v>
      </c>
      <c r="K10" s="119" t="s">
        <v>2505</v>
      </c>
      <c r="L10" s="119" t="s">
        <v>5306</v>
      </c>
      <c r="M10" s="122" t="s">
        <v>49</v>
      </c>
      <c r="N10" s="119" t="s">
        <v>47</v>
      </c>
      <c r="O10" s="119"/>
      <c r="P10" s="744"/>
      <c r="Q10" s="745"/>
      <c r="R10" s="745"/>
      <c r="S10" s="745"/>
      <c r="T10" s="744"/>
    </row>
    <row r="11" spans="1:20" s="109" customFormat="1" ht="13.5" customHeight="1">
      <c r="A11" s="117"/>
      <c r="B11" s="122" t="s">
        <v>4999</v>
      </c>
      <c r="C11" s="120" t="s">
        <v>5001</v>
      </c>
      <c r="D11" s="121" t="s">
        <v>2867</v>
      </c>
      <c r="E11" s="119" t="s">
        <v>2869</v>
      </c>
      <c r="F11" s="119" t="s">
        <v>2869</v>
      </c>
      <c r="G11" s="119" t="s">
        <v>2869</v>
      </c>
      <c r="H11" s="119" t="s">
        <v>2869</v>
      </c>
      <c r="I11" s="119" t="s">
        <v>2869</v>
      </c>
      <c r="J11" s="120" t="s">
        <v>1659</v>
      </c>
      <c r="K11" s="119" t="s">
        <v>1660</v>
      </c>
      <c r="L11" s="119" t="s">
        <v>1661</v>
      </c>
      <c r="M11" s="122" t="s">
        <v>2869</v>
      </c>
      <c r="N11" s="119" t="s">
        <v>2869</v>
      </c>
      <c r="O11" s="119"/>
      <c r="P11" s="744"/>
      <c r="Q11" s="745"/>
      <c r="R11" s="745"/>
      <c r="S11" s="745"/>
      <c r="T11" s="744"/>
    </row>
    <row r="12" spans="1:20" s="109" customFormat="1" ht="13.5" customHeight="1" thickBot="1">
      <c r="A12" s="123"/>
      <c r="B12" s="124"/>
      <c r="C12" s="126"/>
      <c r="D12" s="127"/>
      <c r="E12" s="125"/>
      <c r="F12" s="125"/>
      <c r="G12" s="125"/>
      <c r="H12" s="125"/>
      <c r="I12" s="125"/>
      <c r="J12" s="52" t="s">
        <v>6294</v>
      </c>
      <c r="K12" s="34" t="s">
        <v>1632</v>
      </c>
      <c r="L12" s="61" t="s">
        <v>1633</v>
      </c>
      <c r="M12" s="34" t="s">
        <v>2024</v>
      </c>
      <c r="N12" s="34" t="s">
        <v>2024</v>
      </c>
      <c r="O12" s="119"/>
      <c r="P12" s="744"/>
      <c r="Q12" s="745"/>
      <c r="R12" s="745"/>
      <c r="S12" s="745"/>
      <c r="T12" s="744"/>
    </row>
    <row r="13" spans="1:20" s="109" customFormat="1" ht="13.5" customHeight="1" thickTop="1">
      <c r="A13" s="128"/>
      <c r="B13" s="129"/>
      <c r="C13" s="130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744"/>
      <c r="Q13" s="745"/>
      <c r="R13" s="745"/>
      <c r="S13" s="745"/>
      <c r="T13" s="744"/>
    </row>
    <row r="14" spans="1:20" s="109" customFormat="1" ht="13.5" customHeight="1">
      <c r="A14" s="239" t="s">
        <v>304</v>
      </c>
      <c r="B14" s="148" t="s">
        <v>5899</v>
      </c>
      <c r="C14" s="146" t="s">
        <v>5279</v>
      </c>
      <c r="D14" s="147" t="s">
        <v>5900</v>
      </c>
      <c r="E14" s="145" t="s">
        <v>5901</v>
      </c>
      <c r="F14" s="145" t="s">
        <v>5902</v>
      </c>
      <c r="G14" s="145" t="s">
        <v>4092</v>
      </c>
      <c r="H14" s="145" t="s">
        <v>4413</v>
      </c>
      <c r="I14" s="145" t="s">
        <v>6551</v>
      </c>
      <c r="J14" s="148" t="s">
        <v>5903</v>
      </c>
      <c r="K14" s="145">
        <v>6558</v>
      </c>
      <c r="L14" s="145">
        <v>543</v>
      </c>
      <c r="M14" s="148" t="s">
        <v>5904</v>
      </c>
      <c r="N14" s="145" t="s">
        <v>2426</v>
      </c>
      <c r="O14" s="149"/>
      <c r="P14" s="744"/>
      <c r="Q14" s="745"/>
      <c r="R14" s="745"/>
      <c r="S14" s="745"/>
      <c r="T14" s="744"/>
    </row>
    <row r="15" spans="1:20" s="109" customFormat="1" ht="13.5" customHeight="1">
      <c r="A15" s="239" t="s">
        <v>305</v>
      </c>
      <c r="B15" s="148" t="s">
        <v>5905</v>
      </c>
      <c r="C15" s="146" t="s">
        <v>5279</v>
      </c>
      <c r="D15" s="147" t="s">
        <v>4134</v>
      </c>
      <c r="E15" s="145" t="s">
        <v>5906</v>
      </c>
      <c r="F15" s="145" t="s">
        <v>5907</v>
      </c>
      <c r="G15" s="145" t="s">
        <v>4097</v>
      </c>
      <c r="H15" s="145" t="s">
        <v>4098</v>
      </c>
      <c r="I15" s="145" t="s">
        <v>6551</v>
      </c>
      <c r="J15" s="148" t="s">
        <v>679</v>
      </c>
      <c r="K15" s="145">
        <v>7893</v>
      </c>
      <c r="L15" s="145">
        <v>627</v>
      </c>
      <c r="M15" s="148" t="s">
        <v>5908</v>
      </c>
      <c r="N15" s="145" t="s">
        <v>5909</v>
      </c>
      <c r="O15" s="149"/>
      <c r="P15" s="744"/>
      <c r="Q15" s="745"/>
      <c r="R15" s="745"/>
      <c r="S15" s="745"/>
      <c r="T15" s="744"/>
    </row>
    <row r="16" spans="1:20" s="109" customFormat="1" ht="13.5" customHeight="1">
      <c r="A16" s="239" t="s">
        <v>306</v>
      </c>
      <c r="B16" s="148" t="s">
        <v>5905</v>
      </c>
      <c r="C16" s="146" t="s">
        <v>5279</v>
      </c>
      <c r="D16" s="147" t="s">
        <v>5910</v>
      </c>
      <c r="E16" s="145" t="s">
        <v>5911</v>
      </c>
      <c r="F16" s="145" t="s">
        <v>5912</v>
      </c>
      <c r="G16" s="145" t="s">
        <v>4111</v>
      </c>
      <c r="H16" s="145" t="s">
        <v>4112</v>
      </c>
      <c r="I16" s="145" t="s">
        <v>6551</v>
      </c>
      <c r="J16" s="148" t="s">
        <v>963</v>
      </c>
      <c r="K16" s="145">
        <v>9857</v>
      </c>
      <c r="L16" s="145">
        <v>707</v>
      </c>
      <c r="M16" s="148" t="s">
        <v>4724</v>
      </c>
      <c r="N16" s="145" t="s">
        <v>7126</v>
      </c>
      <c r="O16" s="149"/>
      <c r="P16" s="744"/>
      <c r="Q16" s="745"/>
      <c r="R16" s="745"/>
      <c r="S16" s="745"/>
      <c r="T16" s="744"/>
    </row>
    <row r="17" spans="1:20" s="119" customFormat="1" ht="13.5" customHeight="1">
      <c r="A17" s="239" t="s">
        <v>307</v>
      </c>
      <c r="B17" s="148" t="s">
        <v>5913</v>
      </c>
      <c r="C17" s="146" t="s">
        <v>5279</v>
      </c>
      <c r="D17" s="147" t="s">
        <v>5914</v>
      </c>
      <c r="E17" s="145" t="s">
        <v>5915</v>
      </c>
      <c r="F17" s="145" t="s">
        <v>5916</v>
      </c>
      <c r="G17" s="145" t="s">
        <v>4146</v>
      </c>
      <c r="H17" s="145" t="s">
        <v>4116</v>
      </c>
      <c r="I17" s="145" t="s">
        <v>6551</v>
      </c>
      <c r="J17" s="148" t="s">
        <v>3485</v>
      </c>
      <c r="K17" s="145">
        <v>11230</v>
      </c>
      <c r="L17" s="145">
        <v>833</v>
      </c>
      <c r="M17" s="148" t="s">
        <v>4436</v>
      </c>
      <c r="N17" s="145" t="s">
        <v>4413</v>
      </c>
      <c r="O17" s="149"/>
    </row>
    <row r="18" spans="1:20" s="119" customFormat="1" ht="13.5" customHeight="1">
      <c r="A18" s="239" t="s">
        <v>308</v>
      </c>
      <c r="B18" s="148" t="s">
        <v>5913</v>
      </c>
      <c r="C18" s="146" t="s">
        <v>5279</v>
      </c>
      <c r="D18" s="147" t="s">
        <v>5917</v>
      </c>
      <c r="E18" s="145" t="s">
        <v>5918</v>
      </c>
      <c r="F18" s="145" t="s">
        <v>5901</v>
      </c>
      <c r="G18" s="145" t="s">
        <v>4480</v>
      </c>
      <c r="H18" s="145" t="s">
        <v>7146</v>
      </c>
      <c r="I18" s="145" t="s">
        <v>6551</v>
      </c>
      <c r="J18" s="148" t="s">
        <v>5919</v>
      </c>
      <c r="K18" s="145">
        <v>13332</v>
      </c>
      <c r="L18" s="145">
        <v>895</v>
      </c>
      <c r="M18" s="148" t="s">
        <v>8792</v>
      </c>
      <c r="N18" s="145" t="s">
        <v>4639</v>
      </c>
      <c r="O18" s="149" t="s">
        <v>8966</v>
      </c>
    </row>
    <row r="19" spans="1:20" s="119" customFormat="1" ht="13.5" customHeight="1">
      <c r="A19" s="239" t="s">
        <v>309</v>
      </c>
      <c r="B19" s="148" t="s">
        <v>5920</v>
      </c>
      <c r="C19" s="146" t="s">
        <v>5279</v>
      </c>
      <c r="D19" s="147" t="s">
        <v>5921</v>
      </c>
      <c r="E19" s="145" t="s">
        <v>5922</v>
      </c>
      <c r="F19" s="145" t="s">
        <v>5906</v>
      </c>
      <c r="G19" s="145" t="s">
        <v>8173</v>
      </c>
      <c r="H19" s="145" t="s">
        <v>6140</v>
      </c>
      <c r="I19" s="145" t="s">
        <v>6551</v>
      </c>
      <c r="J19" s="148" t="s">
        <v>8174</v>
      </c>
      <c r="K19" s="145">
        <v>16701</v>
      </c>
      <c r="L19" s="145">
        <v>1071</v>
      </c>
      <c r="M19" s="148" t="s">
        <v>2067</v>
      </c>
      <c r="N19" s="145" t="s">
        <v>9217</v>
      </c>
      <c r="O19" s="149"/>
    </row>
    <row r="20" spans="1:20" s="119" customFormat="1" ht="13.5" customHeight="1">
      <c r="A20" s="239" t="s">
        <v>310</v>
      </c>
      <c r="B20" s="148" t="s">
        <v>5920</v>
      </c>
      <c r="C20" s="146" t="s">
        <v>5279</v>
      </c>
      <c r="D20" s="147" t="s">
        <v>8175</v>
      </c>
      <c r="E20" s="145" t="s">
        <v>8176</v>
      </c>
      <c r="F20" s="145" t="s">
        <v>8177</v>
      </c>
      <c r="G20" s="145" t="s">
        <v>3666</v>
      </c>
      <c r="H20" s="145" t="s">
        <v>3667</v>
      </c>
      <c r="I20" s="145" t="s">
        <v>8178</v>
      </c>
      <c r="J20" s="148" t="s">
        <v>8179</v>
      </c>
      <c r="K20" s="145">
        <v>19499</v>
      </c>
      <c r="L20" s="145">
        <v>1145</v>
      </c>
      <c r="M20" s="148" t="s">
        <v>8173</v>
      </c>
      <c r="N20" s="145" t="s">
        <v>2431</v>
      </c>
      <c r="O20" s="149"/>
    </row>
    <row r="21" spans="1:20" s="128" customFormat="1" ht="13.5" customHeight="1">
      <c r="A21" s="239" t="s">
        <v>311</v>
      </c>
      <c r="B21" s="148" t="s">
        <v>8180</v>
      </c>
      <c r="C21" s="146" t="s">
        <v>5279</v>
      </c>
      <c r="D21" s="147" t="s">
        <v>8181</v>
      </c>
      <c r="E21" s="145" t="s">
        <v>8182</v>
      </c>
      <c r="F21" s="145" t="s">
        <v>8183</v>
      </c>
      <c r="G21" s="145" t="s">
        <v>160</v>
      </c>
      <c r="H21" s="145" t="s">
        <v>3670</v>
      </c>
      <c r="I21" s="145" t="s">
        <v>8178</v>
      </c>
      <c r="J21" s="148" t="s">
        <v>8184</v>
      </c>
      <c r="K21" s="145">
        <v>21825</v>
      </c>
      <c r="L21" s="145">
        <v>1318</v>
      </c>
      <c r="M21" s="148" t="s">
        <v>160</v>
      </c>
      <c r="N21" s="145" t="s">
        <v>2047</v>
      </c>
      <c r="O21" s="149"/>
      <c r="Q21" s="130"/>
      <c r="R21" s="130"/>
      <c r="S21" s="130"/>
    </row>
    <row r="22" spans="1:20" s="134" customFormat="1" ht="13.5" customHeight="1">
      <c r="A22" s="239" t="s">
        <v>312</v>
      </c>
      <c r="B22" s="148" t="s">
        <v>8180</v>
      </c>
      <c r="C22" s="146" t="s">
        <v>5279</v>
      </c>
      <c r="D22" s="147" t="s">
        <v>8181</v>
      </c>
      <c r="E22" s="145" t="s">
        <v>8185</v>
      </c>
      <c r="F22" s="145" t="s">
        <v>8186</v>
      </c>
      <c r="G22" s="145" t="s">
        <v>8173</v>
      </c>
      <c r="H22" s="145" t="s">
        <v>6140</v>
      </c>
      <c r="I22" s="145" t="s">
        <v>8178</v>
      </c>
      <c r="J22" s="148" t="s">
        <v>8184</v>
      </c>
      <c r="K22" s="145">
        <v>25375</v>
      </c>
      <c r="L22" s="145">
        <v>1420</v>
      </c>
      <c r="M22" s="148" t="s">
        <v>8187</v>
      </c>
      <c r="N22" s="145" t="s">
        <v>8784</v>
      </c>
      <c r="O22" s="149"/>
    </row>
    <row r="23" spans="1:20" s="136" customFormat="1" ht="13.5" customHeight="1">
      <c r="A23" s="239" t="s">
        <v>313</v>
      </c>
      <c r="B23" s="148" t="s">
        <v>8188</v>
      </c>
      <c r="C23" s="146" t="s">
        <v>5279</v>
      </c>
      <c r="D23" s="147" t="s">
        <v>8189</v>
      </c>
      <c r="E23" s="145" t="s">
        <v>8190</v>
      </c>
      <c r="F23" s="145" t="s">
        <v>8191</v>
      </c>
      <c r="G23" s="145" t="s">
        <v>6961</v>
      </c>
      <c r="H23" s="145" t="s">
        <v>8178</v>
      </c>
      <c r="I23" s="145" t="s">
        <v>8178</v>
      </c>
      <c r="J23" s="148" t="s">
        <v>8192</v>
      </c>
      <c r="K23" s="145">
        <v>29830</v>
      </c>
      <c r="L23" s="145">
        <v>1749</v>
      </c>
      <c r="M23" s="148" t="s">
        <v>4639</v>
      </c>
      <c r="N23" s="145" t="s">
        <v>7129</v>
      </c>
      <c r="O23" s="149"/>
      <c r="P23" s="746"/>
      <c r="Q23" s="746"/>
      <c r="R23" s="746"/>
      <c r="S23" s="746"/>
      <c r="T23" s="746"/>
    </row>
    <row r="24" spans="1:20" ht="13.5" customHeight="1">
      <c r="A24" s="239" t="s">
        <v>313</v>
      </c>
      <c r="B24" s="148" t="s">
        <v>8193</v>
      </c>
      <c r="C24" s="146" t="s">
        <v>5279</v>
      </c>
      <c r="D24" s="147" t="s">
        <v>6827</v>
      </c>
      <c r="E24" s="145" t="s">
        <v>8190</v>
      </c>
      <c r="F24" s="145" t="s">
        <v>8191</v>
      </c>
      <c r="G24" s="145" t="s">
        <v>6961</v>
      </c>
      <c r="H24" s="145" t="s">
        <v>8178</v>
      </c>
      <c r="I24" s="145" t="s">
        <v>8178</v>
      </c>
      <c r="J24" s="148" t="s">
        <v>8194</v>
      </c>
      <c r="K24" s="145">
        <v>34206</v>
      </c>
      <c r="L24" s="145">
        <v>1816</v>
      </c>
      <c r="M24" s="148" t="s">
        <v>8732</v>
      </c>
      <c r="N24" s="145" t="s">
        <v>191</v>
      </c>
      <c r="O24" s="149"/>
    </row>
    <row r="25" spans="1:20" s="136" customFormat="1" ht="13.5" customHeight="1">
      <c r="A25" s="239" t="s">
        <v>823</v>
      </c>
      <c r="B25" s="148" t="s">
        <v>8188</v>
      </c>
      <c r="C25" s="146" t="s">
        <v>5279</v>
      </c>
      <c r="D25" s="147" t="s">
        <v>8195</v>
      </c>
      <c r="E25" s="145" t="s">
        <v>3720</v>
      </c>
      <c r="F25" s="145" t="s">
        <v>8196</v>
      </c>
      <c r="G25" s="145" t="s">
        <v>4098</v>
      </c>
      <c r="H25" s="145" t="s">
        <v>3344</v>
      </c>
      <c r="I25" s="145" t="s">
        <v>2195</v>
      </c>
      <c r="J25" s="148" t="s">
        <v>8197</v>
      </c>
      <c r="K25" s="145">
        <v>4209</v>
      </c>
      <c r="L25" s="145">
        <v>581</v>
      </c>
      <c r="M25" s="148" t="s">
        <v>4153</v>
      </c>
      <c r="N25" s="145" t="s">
        <v>8198</v>
      </c>
      <c r="O25" s="149"/>
      <c r="P25" s="746"/>
      <c r="Q25" s="746"/>
      <c r="R25" s="746"/>
      <c r="S25" s="746"/>
      <c r="T25" s="746"/>
    </row>
    <row r="26" spans="1:20" s="136" customFormat="1" ht="13.5" customHeight="1">
      <c r="A26" s="239" t="s">
        <v>863</v>
      </c>
      <c r="B26" s="148" t="s">
        <v>8199</v>
      </c>
      <c r="C26" s="146" t="s">
        <v>5279</v>
      </c>
      <c r="D26" s="147" t="s">
        <v>8200</v>
      </c>
      <c r="E26" s="145" t="s">
        <v>7848</v>
      </c>
      <c r="F26" s="145" t="s">
        <v>2145</v>
      </c>
      <c r="G26" s="145" t="s">
        <v>2195</v>
      </c>
      <c r="H26" s="145" t="s">
        <v>4463</v>
      </c>
      <c r="I26" s="145" t="s">
        <v>6551</v>
      </c>
      <c r="J26" s="148" t="s">
        <v>7849</v>
      </c>
      <c r="K26" s="145">
        <v>7323</v>
      </c>
      <c r="L26" s="145">
        <v>873</v>
      </c>
      <c r="M26" s="148" t="s">
        <v>4053</v>
      </c>
      <c r="N26" s="145" t="s">
        <v>3356</v>
      </c>
      <c r="O26" s="149"/>
      <c r="P26" s="746"/>
      <c r="Q26" s="746"/>
      <c r="R26" s="746"/>
      <c r="S26" s="746"/>
      <c r="T26" s="746"/>
    </row>
    <row r="27" spans="1:20" ht="13.5" customHeight="1">
      <c r="A27" s="239" t="s">
        <v>864</v>
      </c>
      <c r="B27" s="148" t="s">
        <v>7850</v>
      </c>
      <c r="C27" s="146" t="s">
        <v>5279</v>
      </c>
      <c r="D27" s="147" t="s">
        <v>7851</v>
      </c>
      <c r="E27" s="145" t="s">
        <v>7852</v>
      </c>
      <c r="F27" s="145" t="s">
        <v>7853</v>
      </c>
      <c r="G27" s="145" t="s">
        <v>7854</v>
      </c>
      <c r="H27" s="145" t="s">
        <v>3672</v>
      </c>
      <c r="I27" s="145" t="s">
        <v>8178</v>
      </c>
      <c r="J27" s="148" t="s">
        <v>926</v>
      </c>
      <c r="K27" s="145">
        <v>4251</v>
      </c>
      <c r="L27" s="145">
        <v>554</v>
      </c>
      <c r="M27" s="148" t="s">
        <v>187</v>
      </c>
      <c r="N27" s="145" t="s">
        <v>4467</v>
      </c>
      <c r="O27" s="149"/>
    </row>
    <row r="28" spans="1:20" ht="13.5" customHeight="1">
      <c r="A28" s="239" t="s">
        <v>865</v>
      </c>
      <c r="B28" s="148" t="s">
        <v>7855</v>
      </c>
      <c r="C28" s="146" t="s">
        <v>5279</v>
      </c>
      <c r="D28" s="147" t="s">
        <v>7856</v>
      </c>
      <c r="E28" s="145" t="s">
        <v>7857</v>
      </c>
      <c r="F28" s="145" t="s">
        <v>7858</v>
      </c>
      <c r="G28" s="145" t="s">
        <v>2195</v>
      </c>
      <c r="H28" s="145" t="s">
        <v>8367</v>
      </c>
      <c r="I28" s="145" t="s">
        <v>8178</v>
      </c>
      <c r="J28" s="148" t="s">
        <v>7988</v>
      </c>
      <c r="K28" s="145">
        <v>9087</v>
      </c>
      <c r="L28" s="145">
        <v>1038</v>
      </c>
      <c r="M28" s="148" t="s">
        <v>4467</v>
      </c>
      <c r="N28" s="145" t="s">
        <v>5908</v>
      </c>
      <c r="O28" s="149"/>
    </row>
    <row r="29" spans="1:20" s="136" customFormat="1" ht="13.5" customHeight="1">
      <c r="A29" s="239" t="s">
        <v>866</v>
      </c>
      <c r="B29" s="148" t="s">
        <v>7859</v>
      </c>
      <c r="C29" s="146" t="s">
        <v>5279</v>
      </c>
      <c r="D29" s="147" t="s">
        <v>7860</v>
      </c>
      <c r="E29" s="145" t="s">
        <v>7861</v>
      </c>
      <c r="F29" s="145" t="s">
        <v>1697</v>
      </c>
      <c r="G29" s="145" t="s">
        <v>8054</v>
      </c>
      <c r="H29" s="145" t="s">
        <v>7862</v>
      </c>
      <c r="I29" s="145" t="s">
        <v>8178</v>
      </c>
      <c r="J29" s="148" t="s">
        <v>3745</v>
      </c>
      <c r="K29" s="145">
        <v>11218</v>
      </c>
      <c r="L29" s="145">
        <v>1219</v>
      </c>
      <c r="M29" s="148" t="s">
        <v>4717</v>
      </c>
      <c r="N29" s="145" t="s">
        <v>4474</v>
      </c>
      <c r="O29" s="149"/>
      <c r="P29" s="746"/>
      <c r="Q29" s="746"/>
      <c r="R29" s="746"/>
      <c r="S29" s="746"/>
      <c r="T29" s="746"/>
    </row>
    <row r="30" spans="1:20" s="136" customFormat="1" ht="13.5" customHeight="1">
      <c r="A30" s="239" t="s">
        <v>866</v>
      </c>
      <c r="B30" s="148" t="s">
        <v>7863</v>
      </c>
      <c r="C30" s="146" t="s">
        <v>5279</v>
      </c>
      <c r="D30" s="147" t="s">
        <v>7864</v>
      </c>
      <c r="E30" s="145" t="s">
        <v>7861</v>
      </c>
      <c r="F30" s="145" t="s">
        <v>1697</v>
      </c>
      <c r="G30" s="145" t="s">
        <v>8054</v>
      </c>
      <c r="H30" s="145" t="s">
        <v>7862</v>
      </c>
      <c r="I30" s="145" t="s">
        <v>8178</v>
      </c>
      <c r="J30" s="148" t="s">
        <v>3746</v>
      </c>
      <c r="K30" s="145">
        <v>12853</v>
      </c>
      <c r="L30" s="145">
        <v>1275</v>
      </c>
      <c r="M30" s="148" t="s">
        <v>7865</v>
      </c>
      <c r="N30" s="145" t="s">
        <v>8701</v>
      </c>
      <c r="O30" s="149"/>
      <c r="P30" s="746"/>
      <c r="Q30" s="746"/>
      <c r="R30" s="746"/>
      <c r="S30" s="746"/>
      <c r="T30" s="746"/>
    </row>
    <row r="31" spans="1:20" s="136" customFormat="1" ht="13.5" customHeight="1">
      <c r="A31" s="239" t="s">
        <v>867</v>
      </c>
      <c r="B31" s="148" t="s">
        <v>7866</v>
      </c>
      <c r="C31" s="146" t="s">
        <v>5279</v>
      </c>
      <c r="D31" s="147" t="s">
        <v>7867</v>
      </c>
      <c r="E31" s="145" t="s">
        <v>7868</v>
      </c>
      <c r="F31" s="145" t="s">
        <v>8185</v>
      </c>
      <c r="G31" s="145" t="s">
        <v>4146</v>
      </c>
      <c r="H31" s="145" t="s">
        <v>6140</v>
      </c>
      <c r="I31" s="145" t="s">
        <v>9319</v>
      </c>
      <c r="J31" s="148" t="s">
        <v>7869</v>
      </c>
      <c r="K31" s="145">
        <v>7482</v>
      </c>
      <c r="L31" s="145">
        <v>820</v>
      </c>
      <c r="M31" s="148" t="s">
        <v>5017</v>
      </c>
      <c r="N31" s="145" t="s">
        <v>7870</v>
      </c>
      <c r="O31" s="149"/>
      <c r="P31" s="746"/>
      <c r="Q31" s="746"/>
      <c r="R31" s="746"/>
      <c r="S31" s="746"/>
      <c r="T31" s="746"/>
    </row>
    <row r="32" spans="1:20" s="136" customFormat="1" ht="13.5" customHeight="1">
      <c r="A32" s="239" t="s">
        <v>868</v>
      </c>
      <c r="B32" s="148" t="s">
        <v>7863</v>
      </c>
      <c r="C32" s="146" t="s">
        <v>5279</v>
      </c>
      <c r="D32" s="147" t="s">
        <v>7871</v>
      </c>
      <c r="E32" s="145" t="s">
        <v>3760</v>
      </c>
      <c r="F32" s="145" t="s">
        <v>7872</v>
      </c>
      <c r="G32" s="145" t="s">
        <v>6551</v>
      </c>
      <c r="H32" s="145" t="s">
        <v>7873</v>
      </c>
      <c r="I32" s="145" t="s">
        <v>9319</v>
      </c>
      <c r="J32" s="148" t="s">
        <v>2621</v>
      </c>
      <c r="K32" s="145">
        <v>17044</v>
      </c>
      <c r="L32" s="145">
        <v>1675</v>
      </c>
      <c r="M32" s="148" t="s">
        <v>7874</v>
      </c>
      <c r="N32" s="145" t="s">
        <v>4480</v>
      </c>
      <c r="O32" s="149"/>
      <c r="P32" s="746"/>
      <c r="Q32" s="746"/>
      <c r="R32" s="746"/>
      <c r="S32" s="746"/>
      <c r="T32" s="746"/>
    </row>
    <row r="33" spans="1:20" s="136" customFormat="1" ht="13.5" customHeight="1">
      <c r="A33" s="239" t="s">
        <v>869</v>
      </c>
      <c r="B33" s="148" t="s">
        <v>7866</v>
      </c>
      <c r="C33" s="146" t="s">
        <v>5279</v>
      </c>
      <c r="D33" s="147" t="s">
        <v>7875</v>
      </c>
      <c r="E33" s="145" t="s">
        <v>7856</v>
      </c>
      <c r="F33" s="145" t="s">
        <v>8185</v>
      </c>
      <c r="G33" s="145" t="s">
        <v>4408</v>
      </c>
      <c r="H33" s="145" t="s">
        <v>8733</v>
      </c>
      <c r="I33" s="145" t="s">
        <v>9319</v>
      </c>
      <c r="J33" s="148" t="s">
        <v>7876</v>
      </c>
      <c r="K33" s="145">
        <v>8805</v>
      </c>
      <c r="L33" s="145">
        <v>932</v>
      </c>
      <c r="M33" s="148" t="s">
        <v>4137</v>
      </c>
      <c r="N33" s="145" t="s">
        <v>4111</v>
      </c>
      <c r="O33" s="149"/>
      <c r="P33" s="746"/>
      <c r="Q33" s="746"/>
      <c r="R33" s="746"/>
      <c r="S33" s="746"/>
      <c r="T33" s="746"/>
    </row>
    <row r="34" spans="1:20" ht="13.5" customHeight="1">
      <c r="A34" s="239" t="s">
        <v>870</v>
      </c>
      <c r="B34" s="148" t="s">
        <v>7863</v>
      </c>
      <c r="C34" s="146" t="s">
        <v>5279</v>
      </c>
      <c r="D34" s="147" t="s">
        <v>4674</v>
      </c>
      <c r="E34" s="145" t="s">
        <v>1158</v>
      </c>
      <c r="F34" s="145" t="s">
        <v>7877</v>
      </c>
      <c r="G34" s="145" t="s">
        <v>6551</v>
      </c>
      <c r="H34" s="145" t="s">
        <v>7878</v>
      </c>
      <c r="I34" s="145" t="s">
        <v>9319</v>
      </c>
      <c r="J34" s="148" t="s">
        <v>7879</v>
      </c>
      <c r="K34" s="145">
        <v>19208</v>
      </c>
      <c r="L34" s="145">
        <v>1812</v>
      </c>
      <c r="M34" s="148" t="s">
        <v>7880</v>
      </c>
      <c r="N34" s="145" t="s">
        <v>8350</v>
      </c>
      <c r="O34" s="149"/>
    </row>
    <row r="35" spans="1:20" ht="13.5" customHeight="1">
      <c r="A35" s="239" t="s">
        <v>870</v>
      </c>
      <c r="B35" s="148" t="s">
        <v>7881</v>
      </c>
      <c r="C35" s="146" t="s">
        <v>5279</v>
      </c>
      <c r="D35" s="147" t="s">
        <v>4921</v>
      </c>
      <c r="E35" s="145" t="s">
        <v>1158</v>
      </c>
      <c r="F35" s="145" t="s">
        <v>7877</v>
      </c>
      <c r="G35" s="145" t="s">
        <v>6551</v>
      </c>
      <c r="H35" s="145" t="s">
        <v>7878</v>
      </c>
      <c r="I35" s="145" t="s">
        <v>9319</v>
      </c>
      <c r="J35" s="148" t="s">
        <v>7882</v>
      </c>
      <c r="K35" s="145">
        <v>21543</v>
      </c>
      <c r="L35" s="145">
        <v>1885</v>
      </c>
      <c r="M35" s="148" t="s">
        <v>4462</v>
      </c>
      <c r="N35" s="145" t="s">
        <v>8902</v>
      </c>
      <c r="O35" s="149"/>
    </row>
    <row r="36" spans="1:20" s="136" customFormat="1" ht="13.5" customHeight="1">
      <c r="A36" s="239" t="s">
        <v>871</v>
      </c>
      <c r="B36" s="148" t="s">
        <v>7866</v>
      </c>
      <c r="C36" s="146" t="s">
        <v>5279</v>
      </c>
      <c r="D36" s="147" t="s">
        <v>2726</v>
      </c>
      <c r="E36" s="145" t="s">
        <v>3760</v>
      </c>
      <c r="F36" s="145" t="s">
        <v>8185</v>
      </c>
      <c r="G36" s="145" t="s">
        <v>8173</v>
      </c>
      <c r="H36" s="145" t="s">
        <v>8774</v>
      </c>
      <c r="I36" s="145" t="s">
        <v>9319</v>
      </c>
      <c r="J36" s="148" t="s">
        <v>7883</v>
      </c>
      <c r="K36" s="145">
        <v>10173</v>
      </c>
      <c r="L36" s="145">
        <v>1034</v>
      </c>
      <c r="M36" s="148" t="s">
        <v>4143</v>
      </c>
      <c r="N36" s="145" t="s">
        <v>4724</v>
      </c>
      <c r="O36" s="149"/>
      <c r="P36" s="746"/>
      <c r="Q36" s="746"/>
      <c r="R36" s="746"/>
      <c r="S36" s="746"/>
      <c r="T36" s="746"/>
    </row>
    <row r="37" spans="1:20" s="136" customFormat="1" ht="13.5" customHeight="1">
      <c r="A37" s="239" t="s">
        <v>872</v>
      </c>
      <c r="B37" s="148" t="s">
        <v>7863</v>
      </c>
      <c r="C37" s="146" t="s">
        <v>5279</v>
      </c>
      <c r="D37" s="147" t="s">
        <v>7884</v>
      </c>
      <c r="E37" s="145" t="s">
        <v>1164</v>
      </c>
      <c r="F37" s="145" t="s">
        <v>7877</v>
      </c>
      <c r="G37" s="145" t="s">
        <v>6551</v>
      </c>
      <c r="H37" s="145" t="s">
        <v>7878</v>
      </c>
      <c r="I37" s="145" t="s">
        <v>9319</v>
      </c>
      <c r="J37" s="148" t="s">
        <v>7885</v>
      </c>
      <c r="K37" s="145">
        <v>21298</v>
      </c>
      <c r="L37" s="145">
        <v>1928</v>
      </c>
      <c r="M37" s="148" t="s">
        <v>4140</v>
      </c>
      <c r="N37" s="145" t="s">
        <v>4146</v>
      </c>
      <c r="O37" s="149"/>
      <c r="P37" s="746"/>
      <c r="Q37" s="746"/>
      <c r="R37" s="746"/>
      <c r="S37" s="746"/>
      <c r="T37" s="746"/>
    </row>
    <row r="38" spans="1:20" s="136" customFormat="1" ht="13.5" customHeight="1">
      <c r="A38" s="239" t="s">
        <v>872</v>
      </c>
      <c r="B38" s="148" t="s">
        <v>7881</v>
      </c>
      <c r="C38" s="146" t="s">
        <v>5279</v>
      </c>
      <c r="D38" s="147" t="s">
        <v>7886</v>
      </c>
      <c r="E38" s="145" t="s">
        <v>1164</v>
      </c>
      <c r="F38" s="145" t="s">
        <v>7877</v>
      </c>
      <c r="G38" s="145" t="s">
        <v>6551</v>
      </c>
      <c r="H38" s="145" t="s">
        <v>7878</v>
      </c>
      <c r="I38" s="145" t="s">
        <v>9319</v>
      </c>
      <c r="J38" s="148" t="s">
        <v>3992</v>
      </c>
      <c r="K38" s="145">
        <v>23848</v>
      </c>
      <c r="L38" s="145">
        <v>2002</v>
      </c>
      <c r="M38" s="148" t="s">
        <v>7880</v>
      </c>
      <c r="N38" s="145" t="s">
        <v>8748</v>
      </c>
      <c r="O38" s="149"/>
      <c r="P38" s="746"/>
      <c r="Q38" s="746"/>
      <c r="R38" s="746"/>
      <c r="S38" s="746"/>
      <c r="T38" s="746"/>
    </row>
    <row r="39" spans="1:20" s="136" customFormat="1" ht="13.5" customHeight="1">
      <c r="A39" s="239" t="s">
        <v>873</v>
      </c>
      <c r="B39" s="148" t="s">
        <v>7866</v>
      </c>
      <c r="C39" s="146" t="s">
        <v>5279</v>
      </c>
      <c r="D39" s="147" t="s">
        <v>7887</v>
      </c>
      <c r="E39" s="145" t="s">
        <v>5902</v>
      </c>
      <c r="F39" s="145" t="s">
        <v>8185</v>
      </c>
      <c r="G39" s="145" t="s">
        <v>8811</v>
      </c>
      <c r="H39" s="145" t="s">
        <v>8430</v>
      </c>
      <c r="I39" s="145" t="s">
        <v>9319</v>
      </c>
      <c r="J39" s="148" t="s">
        <v>920</v>
      </c>
      <c r="K39" s="145">
        <v>11660</v>
      </c>
      <c r="L39" s="145">
        <v>1142</v>
      </c>
      <c r="M39" s="148" t="s">
        <v>7874</v>
      </c>
      <c r="N39" s="145" t="s">
        <v>4480</v>
      </c>
      <c r="O39" s="149"/>
      <c r="P39" s="746"/>
      <c r="Q39" s="746"/>
      <c r="R39" s="746"/>
      <c r="S39" s="746"/>
      <c r="T39" s="746"/>
    </row>
    <row r="40" spans="1:20" ht="13.5" customHeight="1">
      <c r="A40" s="239" t="s">
        <v>874</v>
      </c>
      <c r="B40" s="148" t="s">
        <v>7863</v>
      </c>
      <c r="C40" s="146" t="s">
        <v>5279</v>
      </c>
      <c r="D40" s="147" t="s">
        <v>7888</v>
      </c>
      <c r="E40" s="145" t="s">
        <v>3426</v>
      </c>
      <c r="F40" s="145" t="s">
        <v>7889</v>
      </c>
      <c r="G40" s="145" t="s">
        <v>6551</v>
      </c>
      <c r="H40" s="145" t="s">
        <v>7878</v>
      </c>
      <c r="I40" s="145" t="s">
        <v>9319</v>
      </c>
      <c r="J40" s="148" t="s">
        <v>7890</v>
      </c>
      <c r="K40" s="145">
        <v>23466</v>
      </c>
      <c r="L40" s="145">
        <v>2039</v>
      </c>
      <c r="M40" s="148" t="s">
        <v>4054</v>
      </c>
      <c r="N40" s="145" t="s">
        <v>4408</v>
      </c>
      <c r="O40" s="149"/>
    </row>
    <row r="41" spans="1:20" s="136" customFormat="1" ht="13.5" customHeight="1">
      <c r="A41" s="239" t="s">
        <v>874</v>
      </c>
      <c r="B41" s="148" t="s">
        <v>7881</v>
      </c>
      <c r="C41" s="146" t="s">
        <v>5279</v>
      </c>
      <c r="D41" s="147" t="s">
        <v>7891</v>
      </c>
      <c r="E41" s="145" t="s">
        <v>3426</v>
      </c>
      <c r="F41" s="145" t="s">
        <v>7889</v>
      </c>
      <c r="G41" s="145" t="s">
        <v>6551</v>
      </c>
      <c r="H41" s="145" t="s">
        <v>7878</v>
      </c>
      <c r="I41" s="145" t="s">
        <v>9319</v>
      </c>
      <c r="J41" s="148" t="s">
        <v>7892</v>
      </c>
      <c r="K41" s="145">
        <v>26233</v>
      </c>
      <c r="L41" s="145">
        <v>2115</v>
      </c>
      <c r="M41" s="148" t="s">
        <v>4140</v>
      </c>
      <c r="N41" s="145" t="s">
        <v>8776</v>
      </c>
      <c r="O41" s="149"/>
      <c r="P41" s="746"/>
      <c r="Q41" s="746"/>
      <c r="R41" s="746"/>
      <c r="S41" s="746"/>
      <c r="T41" s="746"/>
    </row>
    <row r="42" spans="1:20" s="136" customFormat="1" ht="13.5" customHeight="1">
      <c r="A42" s="239" t="s">
        <v>1026</v>
      </c>
      <c r="B42" s="148" t="s">
        <v>7859</v>
      </c>
      <c r="C42" s="146" t="s">
        <v>5279</v>
      </c>
      <c r="D42" s="147" t="s">
        <v>1027</v>
      </c>
      <c r="E42" s="145" t="s">
        <v>5901</v>
      </c>
      <c r="F42" s="145" t="s">
        <v>8185</v>
      </c>
      <c r="G42" s="145" t="s">
        <v>4413</v>
      </c>
      <c r="H42" s="145" t="s">
        <v>8178</v>
      </c>
      <c r="I42" s="145" t="s">
        <v>9319</v>
      </c>
      <c r="J42" s="148" t="s">
        <v>3842</v>
      </c>
      <c r="K42" s="145">
        <v>17419</v>
      </c>
      <c r="L42" s="145">
        <v>1408</v>
      </c>
      <c r="M42" s="148" t="s">
        <v>3843</v>
      </c>
      <c r="N42" s="145" t="s">
        <v>8776</v>
      </c>
      <c r="O42" s="149"/>
      <c r="P42" s="746"/>
      <c r="Q42" s="746"/>
      <c r="R42" s="746"/>
      <c r="S42" s="746"/>
      <c r="T42" s="746"/>
    </row>
    <row r="43" spans="1:20" ht="13.5" customHeight="1">
      <c r="A43" s="239" t="s">
        <v>3844</v>
      </c>
      <c r="B43" s="148" t="s">
        <v>7863</v>
      </c>
      <c r="C43" s="146" t="s">
        <v>5279</v>
      </c>
      <c r="D43" s="147" t="s">
        <v>8196</v>
      </c>
      <c r="E43" s="145" t="s">
        <v>3845</v>
      </c>
      <c r="F43" s="145" t="s">
        <v>3846</v>
      </c>
      <c r="G43" s="145" t="s">
        <v>6551</v>
      </c>
      <c r="H43" s="145" t="s">
        <v>7878</v>
      </c>
      <c r="I43" s="145" t="s">
        <v>9319</v>
      </c>
      <c r="J43" s="148" t="s">
        <v>3847</v>
      </c>
      <c r="K43" s="145">
        <v>28310</v>
      </c>
      <c r="L43" s="145">
        <v>2274</v>
      </c>
      <c r="M43" s="148" t="s">
        <v>3848</v>
      </c>
      <c r="N43" s="145" t="s">
        <v>8811</v>
      </c>
      <c r="O43" s="149"/>
    </row>
    <row r="44" spans="1:20" ht="13.5" customHeight="1">
      <c r="A44" s="239" t="s">
        <v>3844</v>
      </c>
      <c r="B44" s="148" t="s">
        <v>7881</v>
      </c>
      <c r="C44" s="146" t="s">
        <v>5279</v>
      </c>
      <c r="D44" s="147" t="s">
        <v>3849</v>
      </c>
      <c r="E44" s="145" t="s">
        <v>3845</v>
      </c>
      <c r="F44" s="145" t="s">
        <v>3846</v>
      </c>
      <c r="G44" s="145" t="s">
        <v>6551</v>
      </c>
      <c r="H44" s="145" t="s">
        <v>7878</v>
      </c>
      <c r="I44" s="145" t="s">
        <v>9319</v>
      </c>
      <c r="J44" s="148" t="s">
        <v>6908</v>
      </c>
      <c r="K44" s="145">
        <v>31558</v>
      </c>
      <c r="L44" s="145">
        <v>2354</v>
      </c>
      <c r="M44" s="148" t="s">
        <v>2067</v>
      </c>
      <c r="N44" s="145" t="s">
        <v>4439</v>
      </c>
      <c r="O44" s="149"/>
    </row>
    <row r="45" spans="1:20" s="136" customFormat="1" ht="13.5" customHeight="1">
      <c r="A45" s="239" t="s">
        <v>3850</v>
      </c>
      <c r="B45" s="148" t="s">
        <v>7859</v>
      </c>
      <c r="C45" s="146" t="s">
        <v>5279</v>
      </c>
      <c r="D45" s="147" t="s">
        <v>3446</v>
      </c>
      <c r="E45" s="145" t="s">
        <v>5911</v>
      </c>
      <c r="F45" s="145" t="s">
        <v>8185</v>
      </c>
      <c r="G45" s="145" t="s">
        <v>9348</v>
      </c>
      <c r="H45" s="145" t="s">
        <v>3344</v>
      </c>
      <c r="I45" s="145" t="s">
        <v>9319</v>
      </c>
      <c r="J45" s="148" t="s">
        <v>3851</v>
      </c>
      <c r="K45" s="145">
        <v>22963</v>
      </c>
      <c r="L45" s="145">
        <v>1708</v>
      </c>
      <c r="M45" s="148" t="s">
        <v>3666</v>
      </c>
      <c r="N45" s="145" t="s">
        <v>4439</v>
      </c>
      <c r="O45" s="149"/>
      <c r="P45" s="746"/>
      <c r="Q45" s="746"/>
      <c r="R45" s="746"/>
      <c r="S45" s="746"/>
      <c r="T45" s="746"/>
    </row>
    <row r="46" spans="1:20" s="136" customFormat="1" ht="13.5" customHeight="1">
      <c r="A46" s="239" t="s">
        <v>3852</v>
      </c>
      <c r="B46" s="148" t="s">
        <v>7863</v>
      </c>
      <c r="C46" s="146" t="s">
        <v>5279</v>
      </c>
      <c r="D46" s="147" t="s">
        <v>3853</v>
      </c>
      <c r="E46" s="145" t="s">
        <v>2598</v>
      </c>
      <c r="F46" s="145" t="s">
        <v>3846</v>
      </c>
      <c r="G46" s="145" t="s">
        <v>6551</v>
      </c>
      <c r="H46" s="145" t="s">
        <v>7878</v>
      </c>
      <c r="I46" s="145" t="s">
        <v>9319</v>
      </c>
      <c r="J46" s="148" t="s">
        <v>3854</v>
      </c>
      <c r="K46" s="145">
        <v>35066</v>
      </c>
      <c r="L46" s="145">
        <v>2578</v>
      </c>
      <c r="M46" s="148" t="s">
        <v>7396</v>
      </c>
      <c r="N46" s="145" t="s">
        <v>8187</v>
      </c>
      <c r="O46" s="149"/>
      <c r="P46" s="746"/>
      <c r="Q46" s="746"/>
      <c r="R46" s="746"/>
      <c r="S46" s="746"/>
      <c r="T46" s="746"/>
    </row>
    <row r="47" spans="1:20" s="136" customFormat="1" ht="13.5" customHeight="1">
      <c r="A47" s="239" t="s">
        <v>3852</v>
      </c>
      <c r="B47" s="148" t="s">
        <v>7881</v>
      </c>
      <c r="C47" s="146" t="s">
        <v>5279</v>
      </c>
      <c r="D47" s="147" t="s">
        <v>4910</v>
      </c>
      <c r="E47" s="145" t="s">
        <v>2598</v>
      </c>
      <c r="F47" s="145" t="s">
        <v>3846</v>
      </c>
      <c r="G47" s="145" t="s">
        <v>6551</v>
      </c>
      <c r="H47" s="145" t="s">
        <v>7878</v>
      </c>
      <c r="I47" s="145" t="s">
        <v>9319</v>
      </c>
      <c r="J47" s="148" t="s">
        <v>3855</v>
      </c>
      <c r="K47" s="145">
        <v>38977</v>
      </c>
      <c r="L47" s="145">
        <v>2663</v>
      </c>
      <c r="M47" s="148" t="s">
        <v>2071</v>
      </c>
      <c r="N47" s="145" t="s">
        <v>4112</v>
      </c>
      <c r="O47" s="149"/>
      <c r="P47" s="746"/>
      <c r="Q47" s="746"/>
      <c r="R47" s="746"/>
      <c r="S47" s="746"/>
      <c r="T47" s="746"/>
    </row>
    <row r="48" spans="1:20" s="136" customFormat="1" ht="13.5" customHeight="1">
      <c r="A48" s="239" t="s">
        <v>3856</v>
      </c>
      <c r="B48" s="148" t="s">
        <v>7859</v>
      </c>
      <c r="C48" s="146" t="s">
        <v>5279</v>
      </c>
      <c r="D48" s="147" t="s">
        <v>3857</v>
      </c>
      <c r="E48" s="145" t="s">
        <v>3858</v>
      </c>
      <c r="F48" s="145" t="s">
        <v>8185</v>
      </c>
      <c r="G48" s="145" t="s">
        <v>8173</v>
      </c>
      <c r="H48" s="145" t="s">
        <v>8816</v>
      </c>
      <c r="I48" s="145" t="s">
        <v>9319</v>
      </c>
      <c r="J48" s="148" t="s">
        <v>3859</v>
      </c>
      <c r="K48" s="145">
        <v>25944</v>
      </c>
      <c r="L48" s="145">
        <v>1722</v>
      </c>
      <c r="M48" s="148" t="s">
        <v>8902</v>
      </c>
      <c r="N48" s="145" t="s">
        <v>6938</v>
      </c>
      <c r="O48" s="149"/>
      <c r="P48" s="746"/>
      <c r="Q48" s="746"/>
      <c r="R48" s="746"/>
      <c r="S48" s="746"/>
      <c r="T48" s="746"/>
    </row>
    <row r="49" spans="1:20" ht="13.5" customHeight="1">
      <c r="A49" s="239" t="s">
        <v>3860</v>
      </c>
      <c r="B49" s="148" t="s">
        <v>7859</v>
      </c>
      <c r="C49" s="146" t="s">
        <v>5279</v>
      </c>
      <c r="D49" s="147" t="s">
        <v>2363</v>
      </c>
      <c r="E49" s="145" t="s">
        <v>5918</v>
      </c>
      <c r="F49" s="145" t="s">
        <v>8185</v>
      </c>
      <c r="G49" s="145" t="s">
        <v>3357</v>
      </c>
      <c r="H49" s="145" t="s">
        <v>3861</v>
      </c>
      <c r="I49" s="145" t="s">
        <v>9319</v>
      </c>
      <c r="J49" s="148" t="s">
        <v>3862</v>
      </c>
      <c r="K49" s="145">
        <v>29447</v>
      </c>
      <c r="L49" s="145">
        <v>2035</v>
      </c>
      <c r="M49" s="148" t="s">
        <v>8811</v>
      </c>
      <c r="N49" s="145" t="s">
        <v>3357</v>
      </c>
      <c r="O49" s="149"/>
    </row>
    <row r="50" spans="1:20" s="136" customFormat="1" ht="13.5" customHeight="1">
      <c r="A50" s="239" t="s">
        <v>3863</v>
      </c>
      <c r="B50" s="148" t="s">
        <v>7863</v>
      </c>
      <c r="C50" s="146" t="s">
        <v>5279</v>
      </c>
      <c r="D50" s="147" t="s">
        <v>3864</v>
      </c>
      <c r="E50" s="145" t="s">
        <v>3865</v>
      </c>
      <c r="F50" s="145" t="s">
        <v>7882</v>
      </c>
      <c r="G50" s="145" t="s">
        <v>6551</v>
      </c>
      <c r="H50" s="145" t="s">
        <v>7878</v>
      </c>
      <c r="I50" s="145" t="s">
        <v>9319</v>
      </c>
      <c r="J50" s="148" t="s">
        <v>3866</v>
      </c>
      <c r="K50" s="145">
        <v>42529</v>
      </c>
      <c r="L50" s="145">
        <v>2879</v>
      </c>
      <c r="M50" s="148" t="s">
        <v>7126</v>
      </c>
      <c r="N50" s="145" t="s">
        <v>8863</v>
      </c>
      <c r="O50" s="149"/>
      <c r="P50" s="746"/>
      <c r="Q50" s="746"/>
      <c r="R50" s="746"/>
      <c r="S50" s="746"/>
      <c r="T50" s="746"/>
    </row>
    <row r="51" spans="1:20" s="136" customFormat="1" ht="13.5" customHeight="1">
      <c r="A51" s="239" t="s">
        <v>3863</v>
      </c>
      <c r="B51" s="148" t="s">
        <v>7881</v>
      </c>
      <c r="C51" s="146" t="s">
        <v>5279</v>
      </c>
      <c r="D51" s="147" t="s">
        <v>3867</v>
      </c>
      <c r="E51" s="145" t="s">
        <v>3865</v>
      </c>
      <c r="F51" s="145" t="s">
        <v>7882</v>
      </c>
      <c r="G51" s="145" t="s">
        <v>6551</v>
      </c>
      <c r="H51" s="145" t="s">
        <v>7878</v>
      </c>
      <c r="I51" s="145" t="s">
        <v>9319</v>
      </c>
      <c r="J51" s="148" t="s">
        <v>3868</v>
      </c>
      <c r="K51" s="145">
        <v>47154</v>
      </c>
      <c r="L51" s="145">
        <v>2970</v>
      </c>
      <c r="M51" s="148" t="s">
        <v>2076</v>
      </c>
      <c r="N51" s="145" t="s">
        <v>3869</v>
      </c>
      <c r="O51" s="149"/>
      <c r="P51" s="746"/>
      <c r="Q51" s="746"/>
      <c r="R51" s="746"/>
      <c r="S51" s="746"/>
      <c r="T51" s="746"/>
    </row>
    <row r="52" spans="1:20" ht="13.5" customHeight="1">
      <c r="A52" s="239" t="s">
        <v>3870</v>
      </c>
      <c r="B52" s="148" t="s">
        <v>7859</v>
      </c>
      <c r="C52" s="146" t="s">
        <v>5279</v>
      </c>
      <c r="D52" s="147" t="s">
        <v>9207</v>
      </c>
      <c r="E52" s="145" t="s">
        <v>3452</v>
      </c>
      <c r="F52" s="145" t="s">
        <v>8185</v>
      </c>
      <c r="G52" s="145" t="s">
        <v>8811</v>
      </c>
      <c r="H52" s="145" t="s">
        <v>8178</v>
      </c>
      <c r="I52" s="145" t="s">
        <v>9319</v>
      </c>
      <c r="J52" s="148" t="s">
        <v>3871</v>
      </c>
      <c r="K52" s="145">
        <v>32356</v>
      </c>
      <c r="L52" s="145">
        <v>1991</v>
      </c>
      <c r="M52" s="148" t="s">
        <v>160</v>
      </c>
      <c r="N52" s="145" t="s">
        <v>3872</v>
      </c>
      <c r="O52" s="149"/>
    </row>
    <row r="53" spans="1:20" s="136" customFormat="1" ht="13.5" customHeight="1">
      <c r="A53" s="239" t="s">
        <v>3873</v>
      </c>
      <c r="B53" s="148" t="s">
        <v>7859</v>
      </c>
      <c r="C53" s="146" t="s">
        <v>5279</v>
      </c>
      <c r="D53" s="147" t="s">
        <v>4236</v>
      </c>
      <c r="E53" s="145" t="s">
        <v>8176</v>
      </c>
      <c r="F53" s="145" t="s">
        <v>8185</v>
      </c>
      <c r="G53" s="145" t="s">
        <v>6961</v>
      </c>
      <c r="H53" s="145" t="s">
        <v>2438</v>
      </c>
      <c r="I53" s="145" t="s">
        <v>9319</v>
      </c>
      <c r="J53" s="148" t="s">
        <v>4237</v>
      </c>
      <c r="K53" s="145">
        <v>36479</v>
      </c>
      <c r="L53" s="145">
        <v>2336</v>
      </c>
      <c r="M53" s="148" t="s">
        <v>7126</v>
      </c>
      <c r="N53" s="145" t="s">
        <v>9217</v>
      </c>
      <c r="O53" s="149"/>
      <c r="P53" s="746"/>
      <c r="Q53" s="746"/>
      <c r="R53" s="746"/>
      <c r="S53" s="746"/>
      <c r="T53" s="746"/>
    </row>
    <row r="54" spans="1:20" ht="13.5" customHeight="1">
      <c r="A54" s="239" t="s">
        <v>3873</v>
      </c>
      <c r="B54" s="148" t="s">
        <v>7863</v>
      </c>
      <c r="C54" s="146" t="s">
        <v>5279</v>
      </c>
      <c r="D54" s="147" t="s">
        <v>3404</v>
      </c>
      <c r="E54" s="145" t="s">
        <v>8176</v>
      </c>
      <c r="F54" s="145" t="s">
        <v>8185</v>
      </c>
      <c r="G54" s="145" t="s">
        <v>6961</v>
      </c>
      <c r="H54" s="145" t="s">
        <v>2438</v>
      </c>
      <c r="I54" s="145" t="s">
        <v>9319</v>
      </c>
      <c r="J54" s="148" t="s">
        <v>4694</v>
      </c>
      <c r="K54" s="145">
        <v>40971</v>
      </c>
      <c r="L54" s="145">
        <v>2407</v>
      </c>
      <c r="M54" s="148" t="s">
        <v>4238</v>
      </c>
      <c r="N54" s="145" t="s">
        <v>2431</v>
      </c>
      <c r="O54" s="149"/>
    </row>
    <row r="55" spans="1:20" ht="13.5" customHeight="1">
      <c r="A55" s="239" t="s">
        <v>4239</v>
      </c>
      <c r="B55" s="148" t="s">
        <v>7863</v>
      </c>
      <c r="C55" s="146" t="s">
        <v>5279</v>
      </c>
      <c r="D55" s="147" t="s">
        <v>4240</v>
      </c>
      <c r="E55" s="145" t="s">
        <v>4241</v>
      </c>
      <c r="F55" s="145" t="s">
        <v>7882</v>
      </c>
      <c r="G55" s="145" t="s">
        <v>6551</v>
      </c>
      <c r="H55" s="145" t="s">
        <v>7878</v>
      </c>
      <c r="I55" s="145" t="s">
        <v>9319</v>
      </c>
      <c r="J55" s="148" t="s">
        <v>4242</v>
      </c>
      <c r="K55" s="145">
        <v>51213</v>
      </c>
      <c r="L55" s="145">
        <v>3206</v>
      </c>
      <c r="M55" s="148" t="s">
        <v>6938</v>
      </c>
      <c r="N55" s="145" t="s">
        <v>7146</v>
      </c>
      <c r="O55" s="149"/>
    </row>
    <row r="56" spans="1:20" ht="13.5" customHeight="1">
      <c r="A56" s="239" t="s">
        <v>4239</v>
      </c>
      <c r="B56" s="148" t="s">
        <v>7881</v>
      </c>
      <c r="C56" s="146" t="s">
        <v>5279</v>
      </c>
      <c r="D56" s="147" t="s">
        <v>2604</v>
      </c>
      <c r="E56" s="145" t="s">
        <v>4241</v>
      </c>
      <c r="F56" s="145" t="s">
        <v>7882</v>
      </c>
      <c r="G56" s="145" t="s">
        <v>6551</v>
      </c>
      <c r="H56" s="145" t="s">
        <v>7878</v>
      </c>
      <c r="I56" s="145" t="s">
        <v>9319</v>
      </c>
      <c r="J56" s="148" t="s">
        <v>4243</v>
      </c>
      <c r="K56" s="145">
        <v>56660</v>
      </c>
      <c r="L56" s="145">
        <v>3303</v>
      </c>
      <c r="M56" s="148" t="s">
        <v>4035</v>
      </c>
      <c r="N56" s="145" t="s">
        <v>3667</v>
      </c>
      <c r="O56" s="149"/>
    </row>
    <row r="57" spans="1:20" ht="13.5" customHeight="1">
      <c r="A57" s="239" t="s">
        <v>4239</v>
      </c>
      <c r="B57" s="148" t="s">
        <v>4244</v>
      </c>
      <c r="C57" s="146" t="s">
        <v>5279</v>
      </c>
      <c r="D57" s="147" t="s">
        <v>2621</v>
      </c>
      <c r="E57" s="145" t="s">
        <v>4241</v>
      </c>
      <c r="F57" s="145" t="s">
        <v>7882</v>
      </c>
      <c r="G57" s="145" t="s">
        <v>6551</v>
      </c>
      <c r="H57" s="145" t="s">
        <v>7878</v>
      </c>
      <c r="I57" s="145" t="s">
        <v>9319</v>
      </c>
      <c r="J57" s="148" t="s">
        <v>4344</v>
      </c>
      <c r="K57" s="145">
        <v>61669</v>
      </c>
      <c r="L57" s="145">
        <v>3388</v>
      </c>
      <c r="M57" s="148" t="s">
        <v>7126</v>
      </c>
      <c r="N57" s="145" t="s">
        <v>2054</v>
      </c>
      <c r="O57" s="149"/>
    </row>
    <row r="58" spans="1:20" ht="13.5" customHeight="1">
      <c r="A58" s="239" t="s">
        <v>4345</v>
      </c>
      <c r="B58" s="148" t="s">
        <v>7859</v>
      </c>
      <c r="C58" s="146" t="s">
        <v>5279</v>
      </c>
      <c r="D58" s="147" t="s">
        <v>4346</v>
      </c>
      <c r="E58" s="145" t="s">
        <v>9253</v>
      </c>
      <c r="F58" s="145" t="s">
        <v>8185</v>
      </c>
      <c r="G58" s="145" t="s">
        <v>4238</v>
      </c>
      <c r="H58" s="145" t="s">
        <v>8769</v>
      </c>
      <c r="I58" s="145" t="s">
        <v>9319</v>
      </c>
      <c r="J58" s="148" t="s">
        <v>9254</v>
      </c>
      <c r="K58" s="145">
        <v>39636</v>
      </c>
      <c r="L58" s="145">
        <v>2276</v>
      </c>
      <c r="M58" s="148" t="s">
        <v>4167</v>
      </c>
      <c r="N58" s="145" t="s">
        <v>420</v>
      </c>
      <c r="O58" s="149"/>
    </row>
    <row r="59" spans="1:20" ht="13.5" customHeight="1">
      <c r="A59" s="239" t="s">
        <v>9255</v>
      </c>
      <c r="B59" s="148" t="s">
        <v>7859</v>
      </c>
      <c r="C59" s="146" t="s">
        <v>5279</v>
      </c>
      <c r="D59" s="147" t="s">
        <v>9256</v>
      </c>
      <c r="E59" s="145" t="s">
        <v>8185</v>
      </c>
      <c r="F59" s="145" t="s">
        <v>8185</v>
      </c>
      <c r="G59" s="145" t="s">
        <v>4098</v>
      </c>
      <c r="H59" s="145" t="s">
        <v>4786</v>
      </c>
      <c r="I59" s="145" t="s">
        <v>9319</v>
      </c>
      <c r="J59" s="148" t="s">
        <v>2671</v>
      </c>
      <c r="K59" s="145">
        <v>44424</v>
      </c>
      <c r="L59" s="145">
        <v>2654</v>
      </c>
      <c r="M59" s="148" t="s">
        <v>6905</v>
      </c>
      <c r="N59" s="145" t="s">
        <v>8370</v>
      </c>
      <c r="O59" s="149"/>
    </row>
    <row r="60" spans="1:20" ht="13.5" customHeight="1">
      <c r="A60" s="239" t="s">
        <v>9255</v>
      </c>
      <c r="B60" s="148" t="s">
        <v>7863</v>
      </c>
      <c r="C60" s="146" t="s">
        <v>5279</v>
      </c>
      <c r="D60" s="147" t="s">
        <v>9257</v>
      </c>
      <c r="E60" s="145" t="s">
        <v>8185</v>
      </c>
      <c r="F60" s="145" t="s">
        <v>8185</v>
      </c>
      <c r="G60" s="145" t="s">
        <v>4098</v>
      </c>
      <c r="H60" s="145" t="s">
        <v>4786</v>
      </c>
      <c r="I60" s="145" t="s">
        <v>9319</v>
      </c>
      <c r="J60" s="148" t="s">
        <v>7853</v>
      </c>
      <c r="K60" s="145">
        <v>49850</v>
      </c>
      <c r="L60" s="145">
        <v>2733</v>
      </c>
      <c r="M60" s="148" t="s">
        <v>8357</v>
      </c>
      <c r="N60" s="145" t="s">
        <v>2054</v>
      </c>
      <c r="O60" s="149"/>
    </row>
    <row r="61" spans="1:20" s="136" customFormat="1" ht="13.5" customHeight="1">
      <c r="A61" s="239" t="s">
        <v>9258</v>
      </c>
      <c r="B61" s="148" t="s">
        <v>7881</v>
      </c>
      <c r="C61" s="146" t="s">
        <v>5279</v>
      </c>
      <c r="D61" s="147" t="s">
        <v>8085</v>
      </c>
      <c r="E61" s="145" t="s">
        <v>7872</v>
      </c>
      <c r="F61" s="145" t="s">
        <v>8190</v>
      </c>
      <c r="G61" s="145" t="s">
        <v>6551</v>
      </c>
      <c r="H61" s="145" t="s">
        <v>7878</v>
      </c>
      <c r="I61" s="145" t="s">
        <v>9319</v>
      </c>
      <c r="J61" s="148" t="s">
        <v>9259</v>
      </c>
      <c r="K61" s="145">
        <v>66995</v>
      </c>
      <c r="L61" s="145">
        <v>3631</v>
      </c>
      <c r="M61" s="148" t="s">
        <v>4098</v>
      </c>
      <c r="N61" s="145" t="s">
        <v>8054</v>
      </c>
      <c r="O61" s="149"/>
      <c r="P61" s="746"/>
      <c r="Q61" s="746"/>
      <c r="R61" s="746"/>
      <c r="S61" s="746"/>
      <c r="T61" s="746"/>
    </row>
    <row r="62" spans="1:20" ht="13.5" customHeight="1">
      <c r="A62" s="239" t="s">
        <v>9258</v>
      </c>
      <c r="B62" s="148" t="s">
        <v>4244</v>
      </c>
      <c r="C62" s="146" t="s">
        <v>5279</v>
      </c>
      <c r="D62" s="147" t="s">
        <v>9260</v>
      </c>
      <c r="E62" s="145" t="s">
        <v>7872</v>
      </c>
      <c r="F62" s="145" t="s">
        <v>8190</v>
      </c>
      <c r="G62" s="145" t="s">
        <v>6551</v>
      </c>
      <c r="H62" s="145" t="s">
        <v>7878</v>
      </c>
      <c r="I62" s="145" t="s">
        <v>9319</v>
      </c>
      <c r="J62" s="148" t="s">
        <v>9261</v>
      </c>
      <c r="K62" s="145">
        <v>72791</v>
      </c>
      <c r="L62" s="145">
        <v>3721</v>
      </c>
      <c r="M62" s="148" t="s">
        <v>4639</v>
      </c>
      <c r="N62" s="145" t="s">
        <v>188</v>
      </c>
      <c r="O62" s="149"/>
    </row>
    <row r="63" spans="1:20" s="136" customFormat="1" ht="13.5" customHeight="1">
      <c r="A63" s="239" t="s">
        <v>9262</v>
      </c>
      <c r="B63" s="148" t="s">
        <v>7859</v>
      </c>
      <c r="C63" s="146" t="s">
        <v>5279</v>
      </c>
      <c r="D63" s="147" t="s">
        <v>9263</v>
      </c>
      <c r="E63" s="145" t="s">
        <v>4360</v>
      </c>
      <c r="F63" s="145" t="s">
        <v>8185</v>
      </c>
      <c r="G63" s="145" t="s">
        <v>4413</v>
      </c>
      <c r="H63" s="145" t="s">
        <v>3344</v>
      </c>
      <c r="I63" s="145" t="s">
        <v>9319</v>
      </c>
      <c r="J63" s="148" t="s">
        <v>4361</v>
      </c>
      <c r="K63" s="145">
        <v>47825</v>
      </c>
      <c r="L63" s="145">
        <v>2578</v>
      </c>
      <c r="M63" s="148" t="s">
        <v>4098</v>
      </c>
      <c r="N63" s="145" t="s">
        <v>8054</v>
      </c>
      <c r="O63" s="149"/>
      <c r="P63" s="746"/>
      <c r="Q63" s="746"/>
      <c r="R63" s="746"/>
      <c r="S63" s="746"/>
      <c r="T63" s="746"/>
    </row>
    <row r="64" spans="1:20" ht="13.5" customHeight="1">
      <c r="A64" s="239" t="s">
        <v>4362</v>
      </c>
      <c r="B64" s="148" t="s">
        <v>7863</v>
      </c>
      <c r="C64" s="146" t="s">
        <v>5279</v>
      </c>
      <c r="D64" s="147" t="s">
        <v>4363</v>
      </c>
      <c r="E64" s="145" t="s">
        <v>4364</v>
      </c>
      <c r="F64" s="145" t="s">
        <v>8185</v>
      </c>
      <c r="G64" s="145" t="s">
        <v>7146</v>
      </c>
      <c r="H64" s="145" t="s">
        <v>9335</v>
      </c>
      <c r="I64" s="145" t="s">
        <v>9319</v>
      </c>
      <c r="J64" s="148" t="s">
        <v>4365</v>
      </c>
      <c r="K64" s="145">
        <v>59791</v>
      </c>
      <c r="L64" s="145">
        <v>3078</v>
      </c>
      <c r="M64" s="148" t="s">
        <v>9217</v>
      </c>
      <c r="N64" s="145" t="s">
        <v>5680</v>
      </c>
      <c r="O64" s="149"/>
    </row>
    <row r="65" spans="1:22" ht="13.5" customHeight="1">
      <c r="A65" s="239" t="s">
        <v>4366</v>
      </c>
      <c r="B65" s="148" t="s">
        <v>7863</v>
      </c>
      <c r="C65" s="146" t="s">
        <v>5279</v>
      </c>
      <c r="D65" s="147" t="s">
        <v>4367</v>
      </c>
      <c r="E65" s="145" t="s">
        <v>4368</v>
      </c>
      <c r="F65" s="145" t="s">
        <v>8190</v>
      </c>
      <c r="G65" s="145" t="s">
        <v>6551</v>
      </c>
      <c r="H65" s="145" t="s">
        <v>7878</v>
      </c>
      <c r="I65" s="145" t="s">
        <v>9319</v>
      </c>
      <c r="J65" s="148" t="s">
        <v>4369</v>
      </c>
      <c r="K65" s="145">
        <v>71097</v>
      </c>
      <c r="L65" s="145">
        <v>3863</v>
      </c>
      <c r="M65" s="148" t="s">
        <v>3672</v>
      </c>
      <c r="N65" s="145" t="s">
        <v>4451</v>
      </c>
      <c r="O65" s="149"/>
    </row>
    <row r="66" spans="1:22" s="136" customFormat="1" ht="13.5" customHeight="1">
      <c r="A66" s="239" t="s">
        <v>4366</v>
      </c>
      <c r="B66" s="148" t="s">
        <v>7881</v>
      </c>
      <c r="C66" s="146" t="s">
        <v>5279</v>
      </c>
      <c r="D66" s="147" t="s">
        <v>8442</v>
      </c>
      <c r="E66" s="145" t="s">
        <v>4368</v>
      </c>
      <c r="F66" s="145" t="s">
        <v>8190</v>
      </c>
      <c r="G66" s="145" t="s">
        <v>6551</v>
      </c>
      <c r="H66" s="145" t="s">
        <v>7878</v>
      </c>
      <c r="I66" s="145" t="s">
        <v>9319</v>
      </c>
      <c r="J66" s="148" t="s">
        <v>4370</v>
      </c>
      <c r="K66" s="145">
        <v>78374</v>
      </c>
      <c r="L66" s="145">
        <v>3973</v>
      </c>
      <c r="M66" s="148" t="s">
        <v>8370</v>
      </c>
      <c r="N66" s="145" t="s">
        <v>2435</v>
      </c>
      <c r="O66" s="149"/>
      <c r="P66" s="746"/>
      <c r="Q66" s="746"/>
      <c r="R66" s="746"/>
      <c r="S66" s="746"/>
      <c r="T66" s="746"/>
    </row>
    <row r="67" spans="1:22" s="136" customFormat="1" ht="13.5" customHeight="1">
      <c r="A67" s="239" t="s">
        <v>4366</v>
      </c>
      <c r="B67" s="148" t="s">
        <v>4244</v>
      </c>
      <c r="C67" s="146" t="s">
        <v>5279</v>
      </c>
      <c r="D67" s="147" t="s">
        <v>4371</v>
      </c>
      <c r="E67" s="145" t="s">
        <v>4368</v>
      </c>
      <c r="F67" s="145" t="s">
        <v>8190</v>
      </c>
      <c r="G67" s="145" t="s">
        <v>6551</v>
      </c>
      <c r="H67" s="145" t="s">
        <v>7878</v>
      </c>
      <c r="I67" s="145" t="s">
        <v>9319</v>
      </c>
      <c r="J67" s="148" t="s">
        <v>4372</v>
      </c>
      <c r="K67" s="145">
        <v>85034</v>
      </c>
      <c r="L67" s="145">
        <v>4069</v>
      </c>
      <c r="M67" s="148" t="s">
        <v>7146</v>
      </c>
      <c r="N67" s="145" t="s">
        <v>4373</v>
      </c>
      <c r="O67" s="149"/>
      <c r="P67" s="746"/>
      <c r="Q67" s="746"/>
      <c r="R67" s="746"/>
      <c r="S67" s="746"/>
      <c r="T67" s="746"/>
    </row>
    <row r="68" spans="1:22" ht="13.5" customHeight="1">
      <c r="A68" s="239" t="s">
        <v>4278</v>
      </c>
      <c r="B68" s="148" t="s">
        <v>4279</v>
      </c>
      <c r="C68" s="146" t="s">
        <v>4280</v>
      </c>
      <c r="D68" s="147" t="s">
        <v>4281</v>
      </c>
      <c r="E68" s="145" t="s">
        <v>4282</v>
      </c>
      <c r="F68" s="145" t="s">
        <v>4283</v>
      </c>
      <c r="G68" s="145" t="s">
        <v>4284</v>
      </c>
      <c r="H68" s="145" t="s">
        <v>4238</v>
      </c>
      <c r="I68" s="145" t="s">
        <v>8178</v>
      </c>
      <c r="J68" s="148" t="s">
        <v>9139</v>
      </c>
      <c r="K68" s="145">
        <v>4004</v>
      </c>
      <c r="L68" s="145">
        <v>396</v>
      </c>
      <c r="M68" s="148" t="s">
        <v>5017</v>
      </c>
      <c r="N68" s="145" t="s">
        <v>8701</v>
      </c>
      <c r="O68" s="149"/>
    </row>
    <row r="69" spans="1:22" ht="13.5" customHeight="1">
      <c r="A69" s="239" t="s">
        <v>4285</v>
      </c>
      <c r="B69" s="148" t="s">
        <v>4286</v>
      </c>
      <c r="C69" s="146" t="s">
        <v>4280</v>
      </c>
      <c r="D69" s="147" t="s">
        <v>4287</v>
      </c>
      <c r="E69" s="145" t="s">
        <v>4288</v>
      </c>
      <c r="F69" s="145" t="s">
        <v>8185</v>
      </c>
      <c r="G69" s="145" t="s">
        <v>4456</v>
      </c>
      <c r="H69" s="145" t="s">
        <v>9348</v>
      </c>
      <c r="I69" s="145" t="s">
        <v>9319</v>
      </c>
      <c r="J69" s="148" t="s">
        <v>4289</v>
      </c>
      <c r="K69" s="145">
        <v>4375</v>
      </c>
      <c r="L69" s="145">
        <v>417</v>
      </c>
      <c r="M69" s="148" t="s">
        <v>4290</v>
      </c>
      <c r="N69" s="145" t="s">
        <v>4436</v>
      </c>
      <c r="O69" s="149"/>
    </row>
    <row r="70" spans="1:22" s="136" customFormat="1" ht="13.5" customHeight="1">
      <c r="A70" s="239" t="s">
        <v>4291</v>
      </c>
      <c r="B70" s="148" t="s">
        <v>4292</v>
      </c>
      <c r="C70" s="146" t="s">
        <v>4280</v>
      </c>
      <c r="D70" s="147" t="s">
        <v>4293</v>
      </c>
      <c r="E70" s="145" t="s">
        <v>7482</v>
      </c>
      <c r="F70" s="145" t="s">
        <v>3262</v>
      </c>
      <c r="G70" s="145" t="s">
        <v>4444</v>
      </c>
      <c r="H70" s="145" t="s">
        <v>4444</v>
      </c>
      <c r="I70" s="145" t="s">
        <v>8303</v>
      </c>
      <c r="J70" s="148" t="s">
        <v>4294</v>
      </c>
      <c r="K70" s="145">
        <v>6739</v>
      </c>
      <c r="L70" s="145">
        <v>606</v>
      </c>
      <c r="M70" s="148" t="s">
        <v>8734</v>
      </c>
      <c r="N70" s="145" t="s">
        <v>3666</v>
      </c>
      <c r="O70" s="149"/>
      <c r="P70" s="746"/>
      <c r="Q70" s="746"/>
      <c r="R70" s="746"/>
      <c r="S70" s="746"/>
      <c r="T70" s="746"/>
    </row>
    <row r="71" spans="1:22" ht="13.5" customHeight="1">
      <c r="A71" s="239" t="s">
        <v>4291</v>
      </c>
      <c r="B71" s="148" t="s">
        <v>4295</v>
      </c>
      <c r="C71" s="146" t="s">
        <v>4280</v>
      </c>
      <c r="D71" s="147" t="s">
        <v>8389</v>
      </c>
      <c r="E71" s="145" t="s">
        <v>4296</v>
      </c>
      <c r="F71" s="145" t="s">
        <v>3262</v>
      </c>
      <c r="G71" s="145" t="s">
        <v>4444</v>
      </c>
      <c r="H71" s="145" t="s">
        <v>4444</v>
      </c>
      <c r="I71" s="145" t="s">
        <v>8303</v>
      </c>
      <c r="J71" s="148" t="s">
        <v>4297</v>
      </c>
      <c r="K71" s="145">
        <v>8714</v>
      </c>
      <c r="L71" s="145">
        <v>831</v>
      </c>
      <c r="M71" s="148" t="s">
        <v>4724</v>
      </c>
      <c r="N71" s="145" t="s">
        <v>4436</v>
      </c>
      <c r="O71" s="149"/>
    </row>
    <row r="72" spans="1:22" ht="13.5" customHeight="1">
      <c r="A72" s="239" t="s">
        <v>4298</v>
      </c>
      <c r="B72" s="148" t="s">
        <v>4292</v>
      </c>
      <c r="C72" s="146" t="s">
        <v>4280</v>
      </c>
      <c r="D72" s="147" t="s">
        <v>4299</v>
      </c>
      <c r="E72" s="145" t="s">
        <v>4300</v>
      </c>
      <c r="F72" s="145" t="s">
        <v>4301</v>
      </c>
      <c r="G72" s="145" t="s">
        <v>9217</v>
      </c>
      <c r="H72" s="145" t="s">
        <v>9217</v>
      </c>
      <c r="I72" s="145" t="s">
        <v>8303</v>
      </c>
      <c r="J72" s="148" t="s">
        <v>4302</v>
      </c>
      <c r="K72" s="145">
        <v>7509</v>
      </c>
      <c r="L72" s="145">
        <v>635</v>
      </c>
      <c r="M72" s="148" t="s">
        <v>8726</v>
      </c>
      <c r="N72" s="145" t="s">
        <v>4303</v>
      </c>
      <c r="O72" s="149"/>
    </row>
    <row r="73" spans="1:22" ht="13.5" customHeight="1">
      <c r="A73" s="239" t="s">
        <v>4298</v>
      </c>
      <c r="B73" s="148" t="s">
        <v>4295</v>
      </c>
      <c r="C73" s="146" t="s">
        <v>4280</v>
      </c>
      <c r="D73" s="147" t="s">
        <v>4304</v>
      </c>
      <c r="E73" s="145" t="s">
        <v>4720</v>
      </c>
      <c r="F73" s="145" t="s">
        <v>4301</v>
      </c>
      <c r="G73" s="145" t="s">
        <v>9217</v>
      </c>
      <c r="H73" s="145" t="s">
        <v>9217</v>
      </c>
      <c r="I73" s="145" t="s">
        <v>8303</v>
      </c>
      <c r="J73" s="148" t="s">
        <v>918</v>
      </c>
      <c r="K73" s="145">
        <v>9768</v>
      </c>
      <c r="L73" s="145">
        <v>866</v>
      </c>
      <c r="M73" s="148" t="s">
        <v>7874</v>
      </c>
      <c r="N73" s="145" t="s">
        <v>8792</v>
      </c>
      <c r="O73" s="149"/>
    </row>
    <row r="74" spans="1:22" ht="13.5" customHeight="1">
      <c r="A74" s="239" t="s">
        <v>4305</v>
      </c>
      <c r="B74" s="148" t="s">
        <v>4295</v>
      </c>
      <c r="C74" s="146" t="s">
        <v>4280</v>
      </c>
      <c r="D74" s="147" t="s">
        <v>4306</v>
      </c>
      <c r="E74" s="145" t="s">
        <v>4296</v>
      </c>
      <c r="F74" s="145" t="s">
        <v>4307</v>
      </c>
      <c r="G74" s="145" t="s">
        <v>8784</v>
      </c>
      <c r="H74" s="145" t="s">
        <v>8784</v>
      </c>
      <c r="I74" s="145" t="s">
        <v>8303</v>
      </c>
      <c r="J74" s="148" t="s">
        <v>4308</v>
      </c>
      <c r="K74" s="145">
        <v>10583</v>
      </c>
      <c r="L74" s="145">
        <v>894</v>
      </c>
      <c r="M74" s="148" t="s">
        <v>4309</v>
      </c>
      <c r="N74" s="145" t="s">
        <v>4303</v>
      </c>
      <c r="O74" s="149"/>
    </row>
    <row r="75" spans="1:22" s="136" customFormat="1" ht="13.5" customHeight="1">
      <c r="A75" s="239" t="s">
        <v>4305</v>
      </c>
      <c r="B75" s="148" t="s">
        <v>4310</v>
      </c>
      <c r="C75" s="146" t="s">
        <v>4280</v>
      </c>
      <c r="D75" s="147" t="s">
        <v>4311</v>
      </c>
      <c r="E75" s="145" t="s">
        <v>7996</v>
      </c>
      <c r="F75" s="145" t="s">
        <v>4307</v>
      </c>
      <c r="G75" s="145" t="s">
        <v>8784</v>
      </c>
      <c r="H75" s="145" t="s">
        <v>8784</v>
      </c>
      <c r="I75" s="145" t="s">
        <v>8303</v>
      </c>
      <c r="J75" s="148" t="s">
        <v>4312</v>
      </c>
      <c r="K75" s="145">
        <v>12904</v>
      </c>
      <c r="L75" s="145">
        <v>1116</v>
      </c>
      <c r="M75" s="148" t="s">
        <v>4140</v>
      </c>
      <c r="N75" s="145" t="s">
        <v>3848</v>
      </c>
      <c r="O75" s="149"/>
      <c r="P75" s="746"/>
      <c r="Q75" s="746"/>
      <c r="R75" s="746"/>
      <c r="S75" s="746"/>
      <c r="T75" s="746"/>
      <c r="V75" s="135"/>
    </row>
    <row r="76" spans="1:22" ht="13.5" customHeight="1">
      <c r="A76" s="239" t="s">
        <v>4313</v>
      </c>
      <c r="B76" s="148" t="s">
        <v>4314</v>
      </c>
      <c r="C76" s="146" t="s">
        <v>4280</v>
      </c>
      <c r="D76" s="147" t="s">
        <v>8858</v>
      </c>
      <c r="E76" s="145" t="s">
        <v>5902</v>
      </c>
      <c r="F76" s="145" t="s">
        <v>4602</v>
      </c>
      <c r="G76" s="145" t="s">
        <v>9348</v>
      </c>
      <c r="H76" s="145" t="s">
        <v>9348</v>
      </c>
      <c r="I76" s="145" t="s">
        <v>6961</v>
      </c>
      <c r="J76" s="148" t="s">
        <v>4603</v>
      </c>
      <c r="K76" s="145">
        <v>7597</v>
      </c>
      <c r="L76" s="145">
        <v>678</v>
      </c>
      <c r="M76" s="148" t="s">
        <v>8734</v>
      </c>
      <c r="N76" s="150" t="s">
        <v>2067</v>
      </c>
      <c r="O76" s="149"/>
      <c r="V76" s="136"/>
    </row>
    <row r="77" spans="1:22" s="136" customFormat="1" ht="13.5" customHeight="1">
      <c r="A77" s="239" t="s">
        <v>4313</v>
      </c>
      <c r="B77" s="148" t="s">
        <v>9222</v>
      </c>
      <c r="C77" s="146" t="s">
        <v>4280</v>
      </c>
      <c r="D77" s="147" t="s">
        <v>9223</v>
      </c>
      <c r="E77" s="145" t="s">
        <v>5912</v>
      </c>
      <c r="F77" s="145" t="s">
        <v>4602</v>
      </c>
      <c r="G77" s="145" t="s">
        <v>9348</v>
      </c>
      <c r="H77" s="145" t="s">
        <v>9348</v>
      </c>
      <c r="I77" s="145" t="s">
        <v>6961</v>
      </c>
      <c r="J77" s="148" t="s">
        <v>7848</v>
      </c>
      <c r="K77" s="145">
        <v>9837</v>
      </c>
      <c r="L77" s="145">
        <v>931</v>
      </c>
      <c r="M77" s="148" t="s">
        <v>4724</v>
      </c>
      <c r="N77" s="145" t="s">
        <v>8350</v>
      </c>
      <c r="O77" s="149"/>
      <c r="P77" s="746"/>
      <c r="Q77" s="746"/>
      <c r="R77" s="746"/>
      <c r="S77" s="746"/>
      <c r="T77" s="746"/>
      <c r="V77" s="135"/>
    </row>
    <row r="78" spans="1:22" s="136" customFormat="1" ht="13.5" customHeight="1">
      <c r="A78" s="239" t="s">
        <v>4315</v>
      </c>
      <c r="B78" s="148" t="s">
        <v>9222</v>
      </c>
      <c r="C78" s="146" t="s">
        <v>4280</v>
      </c>
      <c r="D78" s="147" t="s">
        <v>4792</v>
      </c>
      <c r="E78" s="145" t="s">
        <v>5912</v>
      </c>
      <c r="F78" s="145" t="s">
        <v>4316</v>
      </c>
      <c r="G78" s="145" t="s">
        <v>7146</v>
      </c>
      <c r="H78" s="145" t="s">
        <v>7146</v>
      </c>
      <c r="I78" s="145" t="s">
        <v>6961</v>
      </c>
      <c r="J78" s="148" t="s">
        <v>3646</v>
      </c>
      <c r="K78" s="145">
        <v>10658</v>
      </c>
      <c r="L78" s="145">
        <v>958</v>
      </c>
      <c r="M78" s="148" t="s">
        <v>4462</v>
      </c>
      <c r="N78" s="145" t="s">
        <v>3666</v>
      </c>
      <c r="O78" s="149"/>
      <c r="P78" s="746"/>
      <c r="Q78" s="746"/>
      <c r="R78" s="746"/>
      <c r="S78" s="746"/>
      <c r="T78" s="746"/>
    </row>
    <row r="79" spans="1:22" s="136" customFormat="1" ht="13.5" customHeight="1">
      <c r="A79" s="239" t="s">
        <v>4315</v>
      </c>
      <c r="B79" s="148" t="s">
        <v>4317</v>
      </c>
      <c r="C79" s="146" t="s">
        <v>4280</v>
      </c>
      <c r="D79" s="147" t="s">
        <v>6821</v>
      </c>
      <c r="E79" s="145" t="s">
        <v>5901</v>
      </c>
      <c r="F79" s="145" t="s">
        <v>4316</v>
      </c>
      <c r="G79" s="145" t="s">
        <v>7146</v>
      </c>
      <c r="H79" s="145" t="s">
        <v>7146</v>
      </c>
      <c r="I79" s="145" t="s">
        <v>6961</v>
      </c>
      <c r="J79" s="148" t="s">
        <v>920</v>
      </c>
      <c r="K79" s="145">
        <v>12931</v>
      </c>
      <c r="L79" s="145">
        <v>1199</v>
      </c>
      <c r="M79" s="148" t="s">
        <v>4729</v>
      </c>
      <c r="N79" s="145" t="s">
        <v>4729</v>
      </c>
      <c r="O79" s="149"/>
      <c r="P79" s="746"/>
      <c r="Q79" s="746"/>
      <c r="R79" s="746"/>
      <c r="S79" s="746"/>
      <c r="T79" s="746"/>
    </row>
    <row r="80" spans="1:22" ht="13.5" customHeight="1">
      <c r="A80" s="239" t="s">
        <v>4318</v>
      </c>
      <c r="B80" s="148" t="s">
        <v>9222</v>
      </c>
      <c r="C80" s="146" t="s">
        <v>4280</v>
      </c>
      <c r="D80" s="147" t="s">
        <v>3365</v>
      </c>
      <c r="E80" s="145" t="s">
        <v>5912</v>
      </c>
      <c r="F80" s="145" t="s">
        <v>6451</v>
      </c>
      <c r="G80" s="145" t="s">
        <v>2195</v>
      </c>
      <c r="H80" s="145" t="s">
        <v>2195</v>
      </c>
      <c r="I80" s="145" t="s">
        <v>6961</v>
      </c>
      <c r="J80" s="148" t="s">
        <v>9056</v>
      </c>
      <c r="K80" s="145">
        <v>11435</v>
      </c>
      <c r="L80" s="145">
        <v>984</v>
      </c>
      <c r="M80" s="148" t="s">
        <v>4474</v>
      </c>
      <c r="N80" s="145" t="s">
        <v>3848</v>
      </c>
      <c r="O80" s="149"/>
      <c r="V80" s="136"/>
    </row>
    <row r="81" spans="1:22" s="136" customFormat="1" ht="13.5" customHeight="1">
      <c r="A81" s="239" t="s">
        <v>4318</v>
      </c>
      <c r="B81" s="148" t="s">
        <v>4317</v>
      </c>
      <c r="C81" s="146" t="s">
        <v>4280</v>
      </c>
      <c r="D81" s="147" t="s">
        <v>4319</v>
      </c>
      <c r="E81" s="145" t="s">
        <v>5901</v>
      </c>
      <c r="F81" s="145" t="s">
        <v>6451</v>
      </c>
      <c r="G81" s="145" t="s">
        <v>2195</v>
      </c>
      <c r="H81" s="145" t="s">
        <v>2195</v>
      </c>
      <c r="I81" s="145" t="s">
        <v>6961</v>
      </c>
      <c r="J81" s="148" t="s">
        <v>6165</v>
      </c>
      <c r="K81" s="145">
        <v>13926</v>
      </c>
      <c r="L81" s="145">
        <v>1231</v>
      </c>
      <c r="M81" s="148" t="s">
        <v>4436</v>
      </c>
      <c r="N81" s="145" t="s">
        <v>8792</v>
      </c>
      <c r="O81" s="149"/>
      <c r="P81" s="746"/>
      <c r="Q81" s="746"/>
      <c r="R81" s="746"/>
      <c r="S81" s="746"/>
      <c r="T81" s="746"/>
      <c r="V81" s="135"/>
    </row>
    <row r="82" spans="1:22" ht="13.5" customHeight="1">
      <c r="A82" s="239" t="s">
        <v>4320</v>
      </c>
      <c r="B82" s="148" t="s">
        <v>9222</v>
      </c>
      <c r="C82" s="146" t="s">
        <v>4280</v>
      </c>
      <c r="D82" s="147" t="s">
        <v>753</v>
      </c>
      <c r="E82" s="145" t="s">
        <v>5912</v>
      </c>
      <c r="F82" s="145" t="s">
        <v>4321</v>
      </c>
      <c r="G82" s="145" t="s">
        <v>6543</v>
      </c>
      <c r="H82" s="145" t="s">
        <v>6543</v>
      </c>
      <c r="I82" s="145" t="s">
        <v>6961</v>
      </c>
      <c r="J82" s="148" t="s">
        <v>4322</v>
      </c>
      <c r="K82" s="145">
        <v>12179</v>
      </c>
      <c r="L82" s="145">
        <v>1010</v>
      </c>
      <c r="M82" s="148" t="s">
        <v>5904</v>
      </c>
      <c r="N82" s="145" t="s">
        <v>2426</v>
      </c>
      <c r="O82" s="149"/>
      <c r="V82" s="136"/>
    </row>
    <row r="83" spans="1:22" ht="13.5" customHeight="1">
      <c r="A83" s="239" t="s">
        <v>4320</v>
      </c>
      <c r="B83" s="148" t="s">
        <v>4317</v>
      </c>
      <c r="C83" s="146" t="s">
        <v>4280</v>
      </c>
      <c r="D83" s="147" t="s">
        <v>4323</v>
      </c>
      <c r="E83" s="145" t="s">
        <v>5901</v>
      </c>
      <c r="F83" s="145" t="s">
        <v>4321</v>
      </c>
      <c r="G83" s="145" t="s">
        <v>6543</v>
      </c>
      <c r="H83" s="145" t="s">
        <v>6543</v>
      </c>
      <c r="I83" s="145" t="s">
        <v>6961</v>
      </c>
      <c r="J83" s="148" t="s">
        <v>4324</v>
      </c>
      <c r="K83" s="145">
        <v>14874</v>
      </c>
      <c r="L83" s="145">
        <v>1262</v>
      </c>
      <c r="M83" s="148" t="s">
        <v>4480</v>
      </c>
      <c r="N83" s="145" t="s">
        <v>4303</v>
      </c>
      <c r="O83" s="149"/>
    </row>
    <row r="84" spans="1:22" s="136" customFormat="1" ht="13.5" customHeight="1">
      <c r="A84" s="239" t="s">
        <v>4325</v>
      </c>
      <c r="B84" s="148" t="s">
        <v>9222</v>
      </c>
      <c r="C84" s="146" t="s">
        <v>4280</v>
      </c>
      <c r="D84" s="147" t="s">
        <v>4326</v>
      </c>
      <c r="E84" s="145" t="s">
        <v>5912</v>
      </c>
      <c r="F84" s="145" t="s">
        <v>3930</v>
      </c>
      <c r="G84" s="145" t="s">
        <v>6559</v>
      </c>
      <c r="H84" s="145" t="s">
        <v>6559</v>
      </c>
      <c r="I84" s="145" t="s">
        <v>6961</v>
      </c>
      <c r="J84" s="148" t="s">
        <v>2369</v>
      </c>
      <c r="K84" s="145">
        <v>12899</v>
      </c>
      <c r="L84" s="145">
        <v>1036</v>
      </c>
      <c r="M84" s="148" t="s">
        <v>4143</v>
      </c>
      <c r="N84" s="145" t="s">
        <v>8811</v>
      </c>
      <c r="O84" s="149"/>
      <c r="P84" s="746"/>
      <c r="Q84" s="746"/>
      <c r="R84" s="746"/>
      <c r="S84" s="746"/>
      <c r="T84" s="746"/>
      <c r="V84" s="135"/>
    </row>
    <row r="85" spans="1:22" s="136" customFormat="1" ht="13.5" customHeight="1">
      <c r="A85" s="239" t="s">
        <v>4325</v>
      </c>
      <c r="B85" s="148" t="s">
        <v>4317</v>
      </c>
      <c r="C85" s="146" t="s">
        <v>4280</v>
      </c>
      <c r="D85" s="147" t="s">
        <v>3717</v>
      </c>
      <c r="E85" s="145" t="s">
        <v>5901</v>
      </c>
      <c r="F85" s="145" t="s">
        <v>3930</v>
      </c>
      <c r="G85" s="145" t="s">
        <v>6559</v>
      </c>
      <c r="H85" s="145" t="s">
        <v>6559</v>
      </c>
      <c r="I85" s="145" t="s">
        <v>6961</v>
      </c>
      <c r="J85" s="148" t="s">
        <v>3931</v>
      </c>
      <c r="K85" s="145">
        <v>15785</v>
      </c>
      <c r="L85" s="145">
        <v>1292</v>
      </c>
      <c r="M85" s="148" t="s">
        <v>7854</v>
      </c>
      <c r="N85" s="145" t="s">
        <v>4029</v>
      </c>
      <c r="O85" s="149"/>
      <c r="P85" s="746"/>
      <c r="Q85" s="746"/>
      <c r="R85" s="746"/>
      <c r="S85" s="746"/>
      <c r="T85" s="746"/>
    </row>
    <row r="86" spans="1:22" s="136" customFormat="1" ht="13.5" customHeight="1">
      <c r="A86" s="138"/>
      <c r="B86" s="139"/>
      <c r="C86" s="135"/>
      <c r="D86" s="135"/>
      <c r="E86" s="135"/>
      <c r="F86" s="135"/>
      <c r="G86" s="135"/>
      <c r="H86" s="135"/>
      <c r="I86" s="135"/>
      <c r="J86" s="119"/>
      <c r="K86" s="119"/>
      <c r="L86" s="119"/>
      <c r="M86" s="119"/>
      <c r="N86" s="119"/>
      <c r="O86" s="119"/>
      <c r="P86" s="746"/>
      <c r="Q86" s="746"/>
      <c r="R86" s="746"/>
      <c r="S86" s="746"/>
      <c r="T86" s="746"/>
    </row>
    <row r="87" spans="1:22" ht="13.5" customHeight="1">
      <c r="V87" s="136"/>
    </row>
    <row r="88" spans="1:22" ht="13.5" customHeight="1"/>
    <row r="89" spans="1:22" ht="13.5" customHeight="1"/>
    <row r="90" spans="1:22" ht="13.5" customHeight="1"/>
  </sheetData>
  <mergeCells count="7">
    <mergeCell ref="K6:N7"/>
    <mergeCell ref="J6:J7"/>
    <mergeCell ref="A1:I1"/>
    <mergeCell ref="A2:I2"/>
    <mergeCell ref="A3:I3"/>
    <mergeCell ref="E6:I7"/>
    <mergeCell ref="A6:D7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6654F-4E1B-4C05-925A-3003805F9095}">
  <dimension ref="A1:Q98"/>
  <sheetViews>
    <sheetView showGridLines="0" zoomScaleNormal="75" zoomScaleSheetLayoutView="75" workbookViewId="0">
      <selection activeCell="A14" sqref="A14"/>
    </sheetView>
  </sheetViews>
  <sheetFormatPr defaultColWidth="10.85546875" defaultRowHeight="9.75"/>
  <cols>
    <col min="1" max="1" width="16.140625" style="144" customWidth="1"/>
    <col min="2" max="2" width="8.140625" style="129" customWidth="1"/>
    <col min="3" max="3" width="5.7109375" style="130" customWidth="1"/>
    <col min="4" max="5" width="6.140625" style="130" customWidth="1"/>
    <col min="6" max="8" width="5.140625" style="130" customWidth="1"/>
    <col min="9" max="9" width="6.7109375" style="130" customWidth="1"/>
    <col min="10" max="10" width="8.85546875" style="130" customWidth="1"/>
    <col min="11" max="11" width="5.42578125" style="130" customWidth="1"/>
    <col min="12" max="12" width="5.140625" style="130" customWidth="1"/>
    <col min="13" max="13" width="4.7109375" style="130" customWidth="1"/>
    <col min="14" max="16384" width="10.85546875" style="130"/>
  </cols>
  <sheetData>
    <row r="1" spans="1:17" ht="51.75" customHeight="1">
      <c r="A1" s="970" t="s">
        <v>3932</v>
      </c>
      <c r="B1" s="971"/>
      <c r="C1" s="971"/>
      <c r="D1" s="971"/>
      <c r="E1" s="971"/>
      <c r="F1" s="971"/>
      <c r="G1" s="971"/>
      <c r="H1" s="742"/>
      <c r="I1" s="742"/>
      <c r="J1" s="742"/>
      <c r="K1" s="742"/>
      <c r="L1" s="742"/>
      <c r="M1" s="742"/>
    </row>
    <row r="2" spans="1:17" ht="57" customHeight="1">
      <c r="A2" s="970" t="s">
        <v>3563</v>
      </c>
      <c r="B2" s="971"/>
      <c r="C2" s="971"/>
      <c r="D2" s="971"/>
      <c r="E2" s="971"/>
      <c r="F2" s="971"/>
      <c r="G2" s="971"/>
      <c r="H2" s="742"/>
      <c r="I2" s="742"/>
      <c r="J2" s="742"/>
      <c r="K2" s="742"/>
      <c r="L2" s="742"/>
      <c r="M2" s="742"/>
    </row>
    <row r="3" spans="1:17" ht="54" customHeight="1">
      <c r="A3" s="970" t="s">
        <v>3564</v>
      </c>
      <c r="B3" s="971"/>
      <c r="C3" s="971"/>
      <c r="D3" s="971"/>
      <c r="E3" s="971"/>
      <c r="F3" s="971"/>
      <c r="G3" s="971"/>
      <c r="H3" s="742"/>
      <c r="I3" s="742"/>
      <c r="J3" s="742"/>
      <c r="K3" s="742"/>
      <c r="L3" s="742"/>
      <c r="M3" s="742"/>
    </row>
    <row r="4" spans="1:17" ht="24.75" customHeight="1">
      <c r="A4" s="628"/>
      <c r="B4" s="629"/>
      <c r="C4" s="629"/>
      <c r="D4" s="629"/>
      <c r="E4" s="629"/>
      <c r="F4" s="629"/>
      <c r="G4" s="629"/>
      <c r="H4" s="742"/>
      <c r="I4" s="742"/>
      <c r="J4" s="742"/>
      <c r="K4" s="742"/>
      <c r="L4" s="742"/>
      <c r="M4" s="742"/>
    </row>
    <row r="5" spans="1:17" ht="32.1" customHeight="1" thickBot="1">
      <c r="A5" s="130"/>
      <c r="B5" s="130"/>
    </row>
    <row r="6" spans="1:17" ht="35.1" customHeight="1" thickTop="1">
      <c r="A6" s="865" t="s">
        <v>2567</v>
      </c>
      <c r="B6" s="866"/>
      <c r="C6" s="867"/>
      <c r="D6" s="960" t="s">
        <v>2568</v>
      </c>
      <c r="E6" s="961"/>
      <c r="F6" s="961"/>
      <c r="G6" s="961"/>
      <c r="H6" s="968"/>
      <c r="I6" s="749"/>
      <c r="J6" s="960" t="s">
        <v>1658</v>
      </c>
      <c r="K6" s="961"/>
      <c r="L6" s="961"/>
      <c r="M6" s="961"/>
    </row>
    <row r="7" spans="1:17" ht="48.75" customHeight="1" thickBot="1">
      <c r="A7" s="868"/>
      <c r="B7" s="869"/>
      <c r="C7" s="870"/>
      <c r="D7" s="962"/>
      <c r="E7" s="963"/>
      <c r="F7" s="963"/>
      <c r="G7" s="963"/>
      <c r="H7" s="969"/>
      <c r="I7" s="750"/>
      <c r="J7" s="962"/>
      <c r="K7" s="963"/>
      <c r="L7" s="963"/>
      <c r="M7" s="963"/>
    </row>
    <row r="8" spans="1:17" s="140" customFormat="1" ht="13.5" customHeight="1" thickTop="1">
      <c r="A8" s="110"/>
      <c r="B8" s="639"/>
      <c r="C8" s="114"/>
      <c r="D8" s="112"/>
      <c r="E8" s="112"/>
      <c r="F8" s="112"/>
      <c r="G8" s="112"/>
      <c r="H8" s="114"/>
      <c r="I8" s="113"/>
      <c r="J8" s="112"/>
      <c r="K8" s="114"/>
      <c r="L8" s="116"/>
      <c r="M8" s="142"/>
      <c r="O8" s="130"/>
      <c r="P8" s="141"/>
      <c r="Q8" s="141"/>
    </row>
    <row r="9" spans="1:17" s="140" customFormat="1" ht="13.5" customHeight="1">
      <c r="A9" s="117"/>
      <c r="B9" s="640"/>
      <c r="C9" s="121"/>
      <c r="D9" s="119"/>
      <c r="E9" s="119"/>
      <c r="F9" s="119"/>
      <c r="G9" s="119"/>
      <c r="H9" s="121"/>
      <c r="I9" s="120"/>
      <c r="J9" s="119"/>
      <c r="K9" s="121"/>
      <c r="L9" s="119"/>
      <c r="M9" s="119"/>
      <c r="O9" s="141"/>
      <c r="P9" s="141"/>
      <c r="Q9" s="141"/>
    </row>
    <row r="10" spans="1:17" s="140" customFormat="1" ht="13.5" customHeight="1">
      <c r="A10" s="117"/>
      <c r="B10" s="641" t="s">
        <v>317</v>
      </c>
      <c r="C10" s="121" t="s">
        <v>632</v>
      </c>
      <c r="D10" s="119" t="s">
        <v>48</v>
      </c>
      <c r="E10" s="119" t="s">
        <v>634</v>
      </c>
      <c r="F10" s="119" t="s">
        <v>2816</v>
      </c>
      <c r="G10" s="119" t="s">
        <v>2817</v>
      </c>
      <c r="H10" s="121" t="s">
        <v>5278</v>
      </c>
      <c r="I10" s="120" t="s">
        <v>5279</v>
      </c>
      <c r="J10" s="119" t="s">
        <v>2505</v>
      </c>
      <c r="K10" s="121" t="s">
        <v>5306</v>
      </c>
      <c r="L10" s="119" t="s">
        <v>49</v>
      </c>
      <c r="M10" s="119" t="s">
        <v>47</v>
      </c>
      <c r="O10" s="141"/>
      <c r="P10" s="141"/>
      <c r="Q10" s="141"/>
    </row>
    <row r="11" spans="1:17" s="140" customFormat="1" ht="13.5" customHeight="1">
      <c r="A11" s="117"/>
      <c r="B11" s="120" t="s">
        <v>4999</v>
      </c>
      <c r="C11" s="121" t="s">
        <v>2867</v>
      </c>
      <c r="D11" s="119" t="s">
        <v>2868</v>
      </c>
      <c r="E11" s="119" t="s">
        <v>2869</v>
      </c>
      <c r="F11" s="119" t="s">
        <v>2869</v>
      </c>
      <c r="G11" s="119" t="s">
        <v>2869</v>
      </c>
      <c r="H11" s="121" t="s">
        <v>2869</v>
      </c>
      <c r="I11" s="120" t="s">
        <v>1659</v>
      </c>
      <c r="J11" s="119" t="s">
        <v>1660</v>
      </c>
      <c r="K11" s="121" t="s">
        <v>1661</v>
      </c>
      <c r="L11" s="119" t="s">
        <v>2869</v>
      </c>
      <c r="M11" s="119" t="s">
        <v>2869</v>
      </c>
      <c r="O11" s="141"/>
      <c r="P11" s="141"/>
      <c r="Q11" s="141"/>
    </row>
    <row r="12" spans="1:17" s="140" customFormat="1" ht="23.1" customHeight="1" thickBot="1">
      <c r="A12" s="306"/>
      <c r="B12" s="642"/>
      <c r="C12" s="308"/>
      <c r="D12" s="307"/>
      <c r="E12" s="307"/>
      <c r="F12" s="307"/>
      <c r="G12" s="307"/>
      <c r="H12" s="308"/>
      <c r="I12" s="309" t="s">
        <v>6294</v>
      </c>
      <c r="J12" s="310" t="s">
        <v>1632</v>
      </c>
      <c r="K12" s="244" t="s">
        <v>1633</v>
      </c>
      <c r="L12" s="310" t="s">
        <v>2024</v>
      </c>
      <c r="M12" s="243" t="s">
        <v>2024</v>
      </c>
      <c r="O12" s="141"/>
      <c r="P12" s="141"/>
      <c r="Q12" s="141"/>
    </row>
    <row r="13" spans="1:17" s="140" customFormat="1" ht="13.5" customHeight="1" thickTop="1">
      <c r="A13" s="128"/>
      <c r="B13" s="129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O13" s="141"/>
      <c r="P13" s="141"/>
      <c r="Q13" s="141"/>
    </row>
    <row r="14" spans="1:17" s="140" customFormat="1" ht="13.5" customHeight="1">
      <c r="A14" s="239" t="s">
        <v>3565</v>
      </c>
      <c r="B14" s="638" t="s">
        <v>3566</v>
      </c>
      <c r="C14" s="131" t="s">
        <v>700</v>
      </c>
      <c r="D14" s="132" t="s">
        <v>3567</v>
      </c>
      <c r="E14" s="132" t="s">
        <v>3567</v>
      </c>
      <c r="F14" s="132" t="s">
        <v>4290</v>
      </c>
      <c r="G14" s="132" t="s">
        <v>8173</v>
      </c>
      <c r="H14" s="131" t="s">
        <v>8173</v>
      </c>
      <c r="I14" s="667" t="s">
        <v>3568</v>
      </c>
      <c r="J14" s="133">
        <v>2580</v>
      </c>
      <c r="K14" s="137">
        <v>250</v>
      </c>
      <c r="L14" s="132" t="s">
        <v>8322</v>
      </c>
      <c r="M14" s="132" t="s">
        <v>4140</v>
      </c>
      <c r="O14" s="141"/>
      <c r="P14" s="141"/>
      <c r="Q14" s="141"/>
    </row>
    <row r="15" spans="1:17" s="140" customFormat="1" ht="13.5" customHeight="1">
      <c r="A15" s="239" t="s">
        <v>229</v>
      </c>
      <c r="B15" s="638" t="s">
        <v>3569</v>
      </c>
      <c r="C15" s="131" t="s">
        <v>3360</v>
      </c>
      <c r="D15" s="132" t="s">
        <v>7856</v>
      </c>
      <c r="E15" s="132" t="s">
        <v>3570</v>
      </c>
      <c r="F15" s="132" t="s">
        <v>4238</v>
      </c>
      <c r="G15" s="132" t="s">
        <v>6559</v>
      </c>
      <c r="H15" s="131" t="s">
        <v>8173</v>
      </c>
      <c r="I15" s="667" t="s">
        <v>3571</v>
      </c>
      <c r="J15" s="133">
        <v>5057</v>
      </c>
      <c r="K15" s="137">
        <v>478</v>
      </c>
      <c r="L15" s="132" t="s">
        <v>3572</v>
      </c>
      <c r="M15" s="132" t="s">
        <v>8350</v>
      </c>
      <c r="O15" s="141"/>
      <c r="P15" s="141"/>
      <c r="Q15" s="141"/>
    </row>
    <row r="16" spans="1:17" s="140" customFormat="1" ht="13.5" customHeight="1">
      <c r="A16" s="239" t="s">
        <v>229</v>
      </c>
      <c r="B16" s="638" t="s">
        <v>3573</v>
      </c>
      <c r="C16" s="131" t="s">
        <v>3997</v>
      </c>
      <c r="D16" s="132" t="s">
        <v>7856</v>
      </c>
      <c r="E16" s="132" t="s">
        <v>3570</v>
      </c>
      <c r="F16" s="132" t="s">
        <v>4238</v>
      </c>
      <c r="G16" s="132" t="s">
        <v>6559</v>
      </c>
      <c r="H16" s="131" t="s">
        <v>8173</v>
      </c>
      <c r="I16" s="667" t="s">
        <v>3574</v>
      </c>
      <c r="J16" s="133">
        <v>5735</v>
      </c>
      <c r="K16" s="137">
        <v>501</v>
      </c>
      <c r="L16" s="132" t="s">
        <v>4125</v>
      </c>
      <c r="M16" s="132" t="s">
        <v>4408</v>
      </c>
      <c r="O16" s="141"/>
      <c r="P16" s="141"/>
      <c r="Q16" s="141"/>
    </row>
    <row r="17" spans="1:17" ht="13.5" customHeight="1">
      <c r="A17" s="239" t="s">
        <v>229</v>
      </c>
      <c r="B17" s="638" t="s">
        <v>3575</v>
      </c>
      <c r="C17" s="131" t="s">
        <v>4302</v>
      </c>
      <c r="D17" s="132" t="s">
        <v>7856</v>
      </c>
      <c r="E17" s="132" t="s">
        <v>3570</v>
      </c>
      <c r="F17" s="132" t="s">
        <v>4238</v>
      </c>
      <c r="G17" s="132" t="s">
        <v>6559</v>
      </c>
      <c r="H17" s="131" t="s">
        <v>8173</v>
      </c>
      <c r="I17" s="667" t="s">
        <v>3576</v>
      </c>
      <c r="J17" s="133">
        <v>6348</v>
      </c>
      <c r="K17" s="137">
        <v>521</v>
      </c>
      <c r="L17" s="132" t="s">
        <v>3577</v>
      </c>
      <c r="M17" s="132" t="s">
        <v>4029</v>
      </c>
      <c r="N17" s="128"/>
      <c r="O17" s="141"/>
    </row>
    <row r="18" spans="1:17" ht="13.5" customHeight="1">
      <c r="A18" s="239" t="s">
        <v>230</v>
      </c>
      <c r="B18" s="638" t="s">
        <v>3578</v>
      </c>
      <c r="C18" s="131" t="s">
        <v>1555</v>
      </c>
      <c r="D18" s="132" t="s">
        <v>7856</v>
      </c>
      <c r="E18" s="132" t="s">
        <v>7856</v>
      </c>
      <c r="F18" s="132" t="s">
        <v>4284</v>
      </c>
      <c r="G18" s="132" t="s">
        <v>4238</v>
      </c>
      <c r="H18" s="131" t="s">
        <v>6961</v>
      </c>
      <c r="I18" s="667" t="s">
        <v>3261</v>
      </c>
      <c r="J18" s="133">
        <v>4058</v>
      </c>
      <c r="K18" s="137">
        <v>356</v>
      </c>
      <c r="L18" s="132" t="s">
        <v>4438</v>
      </c>
      <c r="M18" s="132" t="s">
        <v>8902</v>
      </c>
    </row>
    <row r="19" spans="1:17" ht="13.5" customHeight="1">
      <c r="A19" s="239" t="s">
        <v>26</v>
      </c>
      <c r="B19" s="638" t="s">
        <v>3579</v>
      </c>
      <c r="C19" s="131" t="s">
        <v>3580</v>
      </c>
      <c r="D19" s="132" t="s">
        <v>5902</v>
      </c>
      <c r="E19" s="132" t="s">
        <v>3581</v>
      </c>
      <c r="F19" s="132" t="s">
        <v>9348</v>
      </c>
      <c r="G19" s="132" t="s">
        <v>8816</v>
      </c>
      <c r="H19" s="131" t="s">
        <v>6961</v>
      </c>
      <c r="I19" s="667" t="s">
        <v>3582</v>
      </c>
      <c r="J19" s="133">
        <v>7519</v>
      </c>
      <c r="K19" s="137">
        <v>647</v>
      </c>
      <c r="L19" s="132" t="s">
        <v>5017</v>
      </c>
      <c r="M19" s="132" t="s">
        <v>3848</v>
      </c>
    </row>
    <row r="20" spans="1:17" ht="13.5" customHeight="1">
      <c r="A20" s="239" t="s">
        <v>26</v>
      </c>
      <c r="B20" s="638" t="s">
        <v>3583</v>
      </c>
      <c r="C20" s="131" t="s">
        <v>3386</v>
      </c>
      <c r="D20" s="132" t="s">
        <v>5902</v>
      </c>
      <c r="E20" s="132" t="s">
        <v>3581</v>
      </c>
      <c r="F20" s="132" t="s">
        <v>9348</v>
      </c>
      <c r="G20" s="132" t="s">
        <v>8816</v>
      </c>
      <c r="H20" s="131" t="s">
        <v>6961</v>
      </c>
      <c r="I20" s="667" t="s">
        <v>9052</v>
      </c>
      <c r="J20" s="133">
        <v>8465</v>
      </c>
      <c r="K20" s="137">
        <v>675</v>
      </c>
      <c r="L20" s="132" t="s">
        <v>4290</v>
      </c>
      <c r="M20" s="132" t="s">
        <v>8811</v>
      </c>
    </row>
    <row r="21" spans="1:17" s="128" customFormat="1" ht="13.5" customHeight="1">
      <c r="A21" s="239" t="s">
        <v>26</v>
      </c>
      <c r="B21" s="638" t="s">
        <v>3584</v>
      </c>
      <c r="C21" s="131" t="s">
        <v>3585</v>
      </c>
      <c r="D21" s="132" t="s">
        <v>5902</v>
      </c>
      <c r="E21" s="132" t="s">
        <v>3581</v>
      </c>
      <c r="F21" s="132" t="s">
        <v>9348</v>
      </c>
      <c r="G21" s="132" t="s">
        <v>8816</v>
      </c>
      <c r="H21" s="131" t="s">
        <v>6961</v>
      </c>
      <c r="I21" s="667" t="s">
        <v>8001</v>
      </c>
      <c r="J21" s="133">
        <v>9322</v>
      </c>
      <c r="K21" s="137">
        <v>699</v>
      </c>
      <c r="L21" s="132" t="s">
        <v>3586</v>
      </c>
      <c r="M21" s="132" t="s">
        <v>2076</v>
      </c>
      <c r="O21" s="130"/>
      <c r="P21" s="130"/>
      <c r="Q21" s="130"/>
    </row>
    <row r="22" spans="1:17" s="134" customFormat="1" ht="13.5" customHeight="1">
      <c r="A22" s="239" t="s">
        <v>26</v>
      </c>
      <c r="B22" s="638" t="s">
        <v>1141</v>
      </c>
      <c r="C22" s="131" t="s">
        <v>3056</v>
      </c>
      <c r="D22" s="132" t="s">
        <v>5902</v>
      </c>
      <c r="E22" s="132" t="s">
        <v>3581</v>
      </c>
      <c r="F22" s="132" t="s">
        <v>9348</v>
      </c>
      <c r="G22" s="132" t="s">
        <v>8816</v>
      </c>
      <c r="H22" s="131" t="s">
        <v>6961</v>
      </c>
      <c r="I22" s="667" t="s">
        <v>8396</v>
      </c>
      <c r="J22" s="133">
        <v>10122</v>
      </c>
      <c r="K22" s="137">
        <v>723</v>
      </c>
      <c r="L22" s="132" t="s">
        <v>187</v>
      </c>
      <c r="M22" s="132" t="s">
        <v>9348</v>
      </c>
      <c r="O22" s="130"/>
    </row>
    <row r="23" spans="1:17" ht="13.5" customHeight="1">
      <c r="A23" s="239" t="s">
        <v>27</v>
      </c>
      <c r="B23" s="638" t="s">
        <v>5899</v>
      </c>
      <c r="C23" s="131" t="s">
        <v>1142</v>
      </c>
      <c r="D23" s="132" t="s">
        <v>5902</v>
      </c>
      <c r="E23" s="132" t="s">
        <v>5902</v>
      </c>
      <c r="F23" s="132" t="s">
        <v>4456</v>
      </c>
      <c r="G23" s="132" t="s">
        <v>9348</v>
      </c>
      <c r="H23" s="131" t="s">
        <v>6961</v>
      </c>
      <c r="I23" s="667" t="s">
        <v>2718</v>
      </c>
      <c r="J23" s="133">
        <v>6002</v>
      </c>
      <c r="K23" s="137">
        <v>480</v>
      </c>
      <c r="L23" s="132" t="s">
        <v>187</v>
      </c>
      <c r="M23" s="132" t="s">
        <v>8811</v>
      </c>
      <c r="O23" s="134"/>
    </row>
    <row r="24" spans="1:17" ht="13.5" customHeight="1">
      <c r="A24" s="239" t="s">
        <v>27</v>
      </c>
      <c r="B24" s="638" t="s">
        <v>1143</v>
      </c>
      <c r="C24" s="131" t="s">
        <v>1144</v>
      </c>
      <c r="D24" s="132" t="s">
        <v>5902</v>
      </c>
      <c r="E24" s="132" t="s">
        <v>5902</v>
      </c>
      <c r="F24" s="132" t="s">
        <v>4456</v>
      </c>
      <c r="G24" s="132" t="s">
        <v>9348</v>
      </c>
      <c r="H24" s="131" t="s">
        <v>6961</v>
      </c>
      <c r="I24" s="667" t="s">
        <v>1145</v>
      </c>
      <c r="J24" s="133">
        <v>6734</v>
      </c>
      <c r="K24" s="137">
        <v>497</v>
      </c>
      <c r="L24" s="132" t="s">
        <v>4125</v>
      </c>
      <c r="M24" s="132" t="s">
        <v>4413</v>
      </c>
    </row>
    <row r="25" spans="1:17" s="143" customFormat="1" ht="13.5" customHeight="1">
      <c r="A25" s="239" t="s">
        <v>28</v>
      </c>
      <c r="B25" s="638" t="s">
        <v>1146</v>
      </c>
      <c r="C25" s="131" t="s">
        <v>3312</v>
      </c>
      <c r="D25" s="132" t="s">
        <v>5901</v>
      </c>
      <c r="E25" s="132" t="s">
        <v>1147</v>
      </c>
      <c r="F25" s="132" t="s">
        <v>3357</v>
      </c>
      <c r="G25" s="132" t="s">
        <v>8178</v>
      </c>
      <c r="H25" s="131" t="s">
        <v>6961</v>
      </c>
      <c r="I25" s="667" t="s">
        <v>1148</v>
      </c>
      <c r="J25" s="133">
        <v>10685</v>
      </c>
      <c r="K25" s="137">
        <v>842</v>
      </c>
      <c r="L25" s="132" t="s">
        <v>4717</v>
      </c>
      <c r="M25" s="132" t="s">
        <v>160</v>
      </c>
      <c r="O25" s="130"/>
    </row>
    <row r="26" spans="1:17" ht="13.5" customHeight="1">
      <c r="A26" s="239" t="s">
        <v>28</v>
      </c>
      <c r="B26" s="638" t="s">
        <v>1424</v>
      </c>
      <c r="C26" s="131" t="s">
        <v>1425</v>
      </c>
      <c r="D26" s="132" t="s">
        <v>5901</v>
      </c>
      <c r="E26" s="132" t="s">
        <v>1147</v>
      </c>
      <c r="F26" s="132" t="s">
        <v>3357</v>
      </c>
      <c r="G26" s="132" t="s">
        <v>8178</v>
      </c>
      <c r="H26" s="131" t="s">
        <v>6961</v>
      </c>
      <c r="I26" s="667" t="s">
        <v>1426</v>
      </c>
      <c r="J26" s="133">
        <v>11952</v>
      </c>
      <c r="K26" s="137">
        <v>875</v>
      </c>
      <c r="L26" s="132" t="s">
        <v>8726</v>
      </c>
      <c r="M26" s="132" t="s">
        <v>8732</v>
      </c>
      <c r="O26" s="143"/>
    </row>
    <row r="27" spans="1:17" s="143" customFormat="1" ht="13.5" customHeight="1">
      <c r="A27" s="239" t="s">
        <v>28</v>
      </c>
      <c r="B27" s="638" t="s">
        <v>1427</v>
      </c>
      <c r="C27" s="131" t="s">
        <v>1428</v>
      </c>
      <c r="D27" s="132" t="s">
        <v>5901</v>
      </c>
      <c r="E27" s="132" t="s">
        <v>1147</v>
      </c>
      <c r="F27" s="132" t="s">
        <v>3357</v>
      </c>
      <c r="G27" s="132" t="s">
        <v>8178</v>
      </c>
      <c r="H27" s="131" t="s">
        <v>6961</v>
      </c>
      <c r="I27" s="667" t="s">
        <v>1429</v>
      </c>
      <c r="J27" s="133">
        <v>13098</v>
      </c>
      <c r="K27" s="137">
        <v>904</v>
      </c>
      <c r="L27" s="132" t="s">
        <v>4028</v>
      </c>
      <c r="M27" s="132" t="s">
        <v>3357</v>
      </c>
      <c r="O27" s="130"/>
    </row>
    <row r="28" spans="1:17" ht="13.5" customHeight="1">
      <c r="A28" s="239" t="s">
        <v>28</v>
      </c>
      <c r="B28" s="638" t="s">
        <v>1430</v>
      </c>
      <c r="C28" s="131" t="s">
        <v>3656</v>
      </c>
      <c r="D28" s="132" t="s">
        <v>5901</v>
      </c>
      <c r="E28" s="132" t="s">
        <v>1147</v>
      </c>
      <c r="F28" s="132" t="s">
        <v>3357</v>
      </c>
      <c r="G28" s="132" t="s">
        <v>8178</v>
      </c>
      <c r="H28" s="131" t="s">
        <v>6961</v>
      </c>
      <c r="I28" s="667" t="s">
        <v>1431</v>
      </c>
      <c r="J28" s="133">
        <v>14165</v>
      </c>
      <c r="K28" s="137">
        <v>932</v>
      </c>
      <c r="L28" s="132" t="s">
        <v>8719</v>
      </c>
      <c r="M28" s="132" t="s">
        <v>8303</v>
      </c>
      <c r="O28" s="143"/>
    </row>
    <row r="29" spans="1:17" ht="13.5" customHeight="1">
      <c r="A29" s="239" t="s">
        <v>29</v>
      </c>
      <c r="B29" s="638" t="s">
        <v>1432</v>
      </c>
      <c r="C29" s="131" t="s">
        <v>1433</v>
      </c>
      <c r="D29" s="132" t="s">
        <v>5901</v>
      </c>
      <c r="E29" s="132" t="s">
        <v>5901</v>
      </c>
      <c r="F29" s="132" t="s">
        <v>4309</v>
      </c>
      <c r="G29" s="132" t="s">
        <v>6961</v>
      </c>
      <c r="H29" s="131" t="s">
        <v>2195</v>
      </c>
      <c r="I29" s="667" t="s">
        <v>1434</v>
      </c>
      <c r="J29" s="133">
        <v>8616</v>
      </c>
      <c r="K29" s="137">
        <v>636</v>
      </c>
      <c r="L29" s="132" t="s">
        <v>5017</v>
      </c>
      <c r="M29" s="132" t="s">
        <v>8187</v>
      </c>
    </row>
    <row r="30" spans="1:17" s="143" customFormat="1" ht="13.5" customHeight="1">
      <c r="A30" s="239" t="s">
        <v>29</v>
      </c>
      <c r="B30" s="638" t="s">
        <v>1435</v>
      </c>
      <c r="C30" s="131" t="s">
        <v>1436</v>
      </c>
      <c r="D30" s="132" t="s">
        <v>5901</v>
      </c>
      <c r="E30" s="132" t="s">
        <v>5901</v>
      </c>
      <c r="F30" s="132" t="s">
        <v>4309</v>
      </c>
      <c r="G30" s="132" t="s">
        <v>6961</v>
      </c>
      <c r="H30" s="131" t="s">
        <v>2195</v>
      </c>
      <c r="I30" s="667" t="s">
        <v>1437</v>
      </c>
      <c r="J30" s="133">
        <v>9628</v>
      </c>
      <c r="K30" s="137">
        <v>656</v>
      </c>
      <c r="L30" s="132" t="s">
        <v>8348</v>
      </c>
      <c r="M30" s="132" t="s">
        <v>4084</v>
      </c>
      <c r="O30" s="130"/>
    </row>
    <row r="31" spans="1:17" s="143" customFormat="1" ht="13.5" customHeight="1">
      <c r="A31" s="239" t="s">
        <v>30</v>
      </c>
      <c r="B31" s="638" t="s">
        <v>1438</v>
      </c>
      <c r="C31" s="131" t="s">
        <v>918</v>
      </c>
      <c r="D31" s="132" t="s">
        <v>8186</v>
      </c>
      <c r="E31" s="132" t="s">
        <v>1439</v>
      </c>
      <c r="F31" s="132" t="s">
        <v>6961</v>
      </c>
      <c r="G31" s="132" t="s">
        <v>8769</v>
      </c>
      <c r="H31" s="131" t="s">
        <v>2195</v>
      </c>
      <c r="I31" s="667" t="s">
        <v>1440</v>
      </c>
      <c r="J31" s="133">
        <v>14777</v>
      </c>
      <c r="K31" s="137">
        <v>1076</v>
      </c>
      <c r="L31" s="132" t="s">
        <v>7874</v>
      </c>
      <c r="M31" s="132" t="s">
        <v>8732</v>
      </c>
    </row>
    <row r="32" spans="1:17" ht="13.5" customHeight="1">
      <c r="A32" s="239" t="s">
        <v>30</v>
      </c>
      <c r="B32" s="638" t="s">
        <v>5920</v>
      </c>
      <c r="C32" s="131" t="s">
        <v>1441</v>
      </c>
      <c r="D32" s="132" t="s">
        <v>8186</v>
      </c>
      <c r="E32" s="132" t="s">
        <v>1439</v>
      </c>
      <c r="F32" s="132" t="s">
        <v>6961</v>
      </c>
      <c r="G32" s="132" t="s">
        <v>8769</v>
      </c>
      <c r="H32" s="131" t="s">
        <v>2195</v>
      </c>
      <c r="I32" s="667" t="s">
        <v>1442</v>
      </c>
      <c r="J32" s="133">
        <v>16436</v>
      </c>
      <c r="K32" s="137">
        <v>1114</v>
      </c>
      <c r="L32" s="132" t="s">
        <v>5908</v>
      </c>
      <c r="M32" s="132" t="s">
        <v>4084</v>
      </c>
      <c r="O32" s="143"/>
    </row>
    <row r="33" spans="1:15" s="143" customFormat="1" ht="13.5" customHeight="1">
      <c r="A33" s="239" t="s">
        <v>30</v>
      </c>
      <c r="B33" s="638" t="s">
        <v>1443</v>
      </c>
      <c r="C33" s="131" t="s">
        <v>4346</v>
      </c>
      <c r="D33" s="132" t="s">
        <v>8186</v>
      </c>
      <c r="E33" s="132" t="s">
        <v>1439</v>
      </c>
      <c r="F33" s="132" t="s">
        <v>6961</v>
      </c>
      <c r="G33" s="132" t="s">
        <v>8769</v>
      </c>
      <c r="H33" s="131" t="s">
        <v>2195</v>
      </c>
      <c r="I33" s="667" t="s">
        <v>1444</v>
      </c>
      <c r="J33" s="133">
        <v>17937</v>
      </c>
      <c r="K33" s="137">
        <v>1149</v>
      </c>
      <c r="L33" s="132" t="s">
        <v>3356</v>
      </c>
      <c r="M33" s="132" t="s">
        <v>9217</v>
      </c>
      <c r="O33" s="130"/>
    </row>
    <row r="34" spans="1:15" ht="13.5" customHeight="1">
      <c r="A34" s="239" t="s">
        <v>30</v>
      </c>
      <c r="B34" s="638" t="s">
        <v>1445</v>
      </c>
      <c r="C34" s="131" t="s">
        <v>1446</v>
      </c>
      <c r="D34" s="132" t="s">
        <v>8186</v>
      </c>
      <c r="E34" s="132" t="s">
        <v>1439</v>
      </c>
      <c r="F34" s="132" t="s">
        <v>6961</v>
      </c>
      <c r="G34" s="132" t="s">
        <v>8769</v>
      </c>
      <c r="H34" s="131" t="s">
        <v>2195</v>
      </c>
      <c r="I34" s="667" t="s">
        <v>1447</v>
      </c>
      <c r="J34" s="133">
        <v>19333</v>
      </c>
      <c r="K34" s="137">
        <v>1181</v>
      </c>
      <c r="L34" s="132" t="s">
        <v>4137</v>
      </c>
      <c r="M34" s="132" t="s">
        <v>4445</v>
      </c>
      <c r="O34" s="143"/>
    </row>
    <row r="35" spans="1:15" s="143" customFormat="1" ht="13.5" customHeight="1">
      <c r="A35" s="239" t="s">
        <v>30</v>
      </c>
      <c r="B35" s="638" t="s">
        <v>1448</v>
      </c>
      <c r="C35" s="131" t="s">
        <v>7736</v>
      </c>
      <c r="D35" s="132" t="s">
        <v>8186</v>
      </c>
      <c r="E35" s="132" t="s">
        <v>1439</v>
      </c>
      <c r="F35" s="132" t="s">
        <v>6961</v>
      </c>
      <c r="G35" s="132" t="s">
        <v>8769</v>
      </c>
      <c r="H35" s="131" t="s">
        <v>2195</v>
      </c>
      <c r="I35" s="667" t="s">
        <v>2357</v>
      </c>
      <c r="J35" s="133">
        <v>20656</v>
      </c>
      <c r="K35" s="137">
        <v>1212</v>
      </c>
      <c r="L35" s="132" t="s">
        <v>4284</v>
      </c>
      <c r="M35" s="132" t="s">
        <v>2431</v>
      </c>
      <c r="O35" s="130"/>
    </row>
    <row r="36" spans="1:15" ht="13.5" customHeight="1">
      <c r="A36" s="239" t="s">
        <v>31</v>
      </c>
      <c r="B36" s="638" t="s">
        <v>1449</v>
      </c>
      <c r="C36" s="131" t="s">
        <v>3997</v>
      </c>
      <c r="D36" s="132" t="s">
        <v>8186</v>
      </c>
      <c r="E36" s="132" t="s">
        <v>8186</v>
      </c>
      <c r="F36" s="132" t="s">
        <v>4462</v>
      </c>
      <c r="G36" s="132" t="s">
        <v>7146</v>
      </c>
      <c r="H36" s="131" t="s">
        <v>2195</v>
      </c>
      <c r="I36" s="667" t="s">
        <v>1450</v>
      </c>
      <c r="J36" s="133">
        <v>11895</v>
      </c>
      <c r="K36" s="137">
        <v>813</v>
      </c>
      <c r="L36" s="132" t="s">
        <v>3356</v>
      </c>
      <c r="M36" s="132" t="s">
        <v>4112</v>
      </c>
      <c r="O36" s="143"/>
    </row>
    <row r="37" spans="1:15" s="143" customFormat="1" ht="13.5" customHeight="1">
      <c r="A37" s="239" t="s">
        <v>31</v>
      </c>
      <c r="B37" s="638" t="s">
        <v>8180</v>
      </c>
      <c r="C37" s="131" t="s">
        <v>1451</v>
      </c>
      <c r="D37" s="132" t="s">
        <v>8186</v>
      </c>
      <c r="E37" s="132" t="s">
        <v>8186</v>
      </c>
      <c r="F37" s="132" t="s">
        <v>4462</v>
      </c>
      <c r="G37" s="132" t="s">
        <v>7146</v>
      </c>
      <c r="H37" s="131" t="s">
        <v>2195</v>
      </c>
      <c r="I37" s="667" t="s">
        <v>1452</v>
      </c>
      <c r="J37" s="133">
        <v>13243</v>
      </c>
      <c r="K37" s="137">
        <v>838</v>
      </c>
      <c r="L37" s="132" t="s">
        <v>4467</v>
      </c>
      <c r="M37" s="132" t="s">
        <v>5016</v>
      </c>
      <c r="O37" s="130"/>
    </row>
    <row r="38" spans="1:15" ht="13.5" customHeight="1">
      <c r="A38" s="239" t="s">
        <v>31</v>
      </c>
      <c r="B38" s="638" t="s">
        <v>1453</v>
      </c>
      <c r="C38" s="131" t="s">
        <v>4437</v>
      </c>
      <c r="D38" s="132" t="s">
        <v>8186</v>
      </c>
      <c r="E38" s="132" t="s">
        <v>8186</v>
      </c>
      <c r="F38" s="132" t="s">
        <v>4462</v>
      </c>
      <c r="G38" s="132" t="s">
        <v>7146</v>
      </c>
      <c r="H38" s="131" t="s">
        <v>2195</v>
      </c>
      <c r="I38" s="667" t="s">
        <v>1454</v>
      </c>
      <c r="J38" s="133">
        <v>14410</v>
      </c>
      <c r="K38" s="137">
        <v>860</v>
      </c>
      <c r="L38" s="132" t="s">
        <v>8198</v>
      </c>
      <c r="M38" s="132" t="s">
        <v>1455</v>
      </c>
      <c r="O38" s="143"/>
    </row>
    <row r="39" spans="1:15" s="143" customFormat="1" ht="13.5" customHeight="1">
      <c r="A39" s="239" t="s">
        <v>2026</v>
      </c>
      <c r="B39" s="638" t="s">
        <v>1456</v>
      </c>
      <c r="C39" s="131" t="s">
        <v>1971</v>
      </c>
      <c r="D39" s="132" t="s">
        <v>1972</v>
      </c>
      <c r="E39" s="132" t="s">
        <v>8196</v>
      </c>
      <c r="F39" s="132" t="s">
        <v>4098</v>
      </c>
      <c r="G39" s="132" t="s">
        <v>3344</v>
      </c>
      <c r="H39" s="131" t="s">
        <v>2195</v>
      </c>
      <c r="I39" s="667" t="s">
        <v>7864</v>
      </c>
      <c r="J39" s="133">
        <v>19826</v>
      </c>
      <c r="K39" s="137">
        <v>1340</v>
      </c>
      <c r="L39" s="132" t="s">
        <v>4480</v>
      </c>
      <c r="M39" s="132" t="s">
        <v>8863</v>
      </c>
      <c r="O39" s="130"/>
    </row>
    <row r="40" spans="1:15" s="143" customFormat="1" ht="13.5" customHeight="1">
      <c r="A40" s="239" t="s">
        <v>2026</v>
      </c>
      <c r="B40" s="638" t="s">
        <v>8188</v>
      </c>
      <c r="C40" s="131" t="s">
        <v>1973</v>
      </c>
      <c r="D40" s="132" t="s">
        <v>1972</v>
      </c>
      <c r="E40" s="132" t="s">
        <v>8196</v>
      </c>
      <c r="F40" s="132" t="s">
        <v>4098</v>
      </c>
      <c r="G40" s="132" t="s">
        <v>3344</v>
      </c>
      <c r="H40" s="131" t="s">
        <v>2195</v>
      </c>
      <c r="I40" s="667" t="s">
        <v>1974</v>
      </c>
      <c r="J40" s="133">
        <v>21941</v>
      </c>
      <c r="K40" s="137">
        <v>1385</v>
      </c>
      <c r="L40" s="132" t="s">
        <v>4097</v>
      </c>
      <c r="M40" s="132" t="s">
        <v>5016</v>
      </c>
    </row>
    <row r="41" spans="1:15" ht="13.5" customHeight="1">
      <c r="A41" s="239" t="s">
        <v>2026</v>
      </c>
      <c r="B41" s="638" t="s">
        <v>8193</v>
      </c>
      <c r="C41" s="131" t="s">
        <v>1975</v>
      </c>
      <c r="D41" s="132" t="s">
        <v>1972</v>
      </c>
      <c r="E41" s="132" t="s">
        <v>8196</v>
      </c>
      <c r="F41" s="132" t="s">
        <v>4098</v>
      </c>
      <c r="G41" s="132" t="s">
        <v>3344</v>
      </c>
      <c r="H41" s="131" t="s">
        <v>2195</v>
      </c>
      <c r="I41" s="667" t="s">
        <v>1976</v>
      </c>
      <c r="J41" s="133">
        <v>23859</v>
      </c>
      <c r="K41" s="137">
        <v>1425</v>
      </c>
      <c r="L41" s="132" t="s">
        <v>7874</v>
      </c>
      <c r="M41" s="132" t="s">
        <v>8370</v>
      </c>
      <c r="O41" s="143"/>
    </row>
    <row r="42" spans="1:15" ht="13.5" customHeight="1">
      <c r="A42" s="239" t="s">
        <v>2026</v>
      </c>
      <c r="B42" s="638" t="s">
        <v>1977</v>
      </c>
      <c r="C42" s="131" t="s">
        <v>1978</v>
      </c>
      <c r="D42" s="132" t="s">
        <v>1972</v>
      </c>
      <c r="E42" s="132" t="s">
        <v>8196</v>
      </c>
      <c r="F42" s="132" t="s">
        <v>4098</v>
      </c>
      <c r="G42" s="132" t="s">
        <v>3344</v>
      </c>
      <c r="H42" s="131" t="s">
        <v>2195</v>
      </c>
      <c r="I42" s="667" t="s">
        <v>1979</v>
      </c>
      <c r="J42" s="133">
        <v>25638</v>
      </c>
      <c r="K42" s="137">
        <v>1461</v>
      </c>
      <c r="L42" s="132" t="s">
        <v>4309</v>
      </c>
      <c r="M42" s="132" t="s">
        <v>3672</v>
      </c>
    </row>
    <row r="43" spans="1:15" s="143" customFormat="1" ht="13.5" customHeight="1">
      <c r="A43" s="239" t="s">
        <v>2026</v>
      </c>
      <c r="B43" s="638" t="s">
        <v>1980</v>
      </c>
      <c r="C43" s="131" t="s">
        <v>1981</v>
      </c>
      <c r="D43" s="132" t="s">
        <v>1972</v>
      </c>
      <c r="E43" s="132" t="s">
        <v>8196</v>
      </c>
      <c r="F43" s="132" t="s">
        <v>4098</v>
      </c>
      <c r="G43" s="132" t="s">
        <v>3344</v>
      </c>
      <c r="H43" s="131" t="s">
        <v>2195</v>
      </c>
      <c r="I43" s="667" t="s">
        <v>1982</v>
      </c>
      <c r="J43" s="133">
        <v>27320</v>
      </c>
      <c r="K43" s="137">
        <v>1497</v>
      </c>
      <c r="L43" s="132" t="s">
        <v>4143</v>
      </c>
      <c r="M43" s="132" t="s">
        <v>8359</v>
      </c>
      <c r="O43" s="130"/>
    </row>
    <row r="44" spans="1:15" s="143" customFormat="1" ht="13.5" customHeight="1">
      <c r="A44" s="239" t="s">
        <v>2027</v>
      </c>
      <c r="B44" s="638" t="s">
        <v>1983</v>
      </c>
      <c r="C44" s="131" t="s">
        <v>169</v>
      </c>
      <c r="D44" s="132" t="s">
        <v>1972</v>
      </c>
      <c r="E44" s="132" t="s">
        <v>1972</v>
      </c>
      <c r="F44" s="132" t="s">
        <v>7854</v>
      </c>
      <c r="G44" s="132" t="s">
        <v>2431</v>
      </c>
      <c r="H44" s="131" t="s">
        <v>6551</v>
      </c>
      <c r="I44" s="667" t="s">
        <v>7868</v>
      </c>
      <c r="J44" s="133">
        <v>16121</v>
      </c>
      <c r="K44" s="137">
        <v>1029</v>
      </c>
      <c r="L44" s="132" t="s">
        <v>7874</v>
      </c>
      <c r="M44" s="132" t="s">
        <v>5672</v>
      </c>
    </row>
    <row r="45" spans="1:15" ht="13.5" customHeight="1">
      <c r="A45" s="239" t="s">
        <v>2027</v>
      </c>
      <c r="B45" s="638" t="s">
        <v>1984</v>
      </c>
      <c r="C45" s="131" t="s">
        <v>7848</v>
      </c>
      <c r="D45" s="132" t="s">
        <v>1972</v>
      </c>
      <c r="E45" s="132" t="s">
        <v>1972</v>
      </c>
      <c r="F45" s="132" t="s">
        <v>7854</v>
      </c>
      <c r="G45" s="132" t="s">
        <v>2431</v>
      </c>
      <c r="H45" s="131" t="s">
        <v>6551</v>
      </c>
      <c r="I45" s="667" t="s">
        <v>4180</v>
      </c>
      <c r="J45" s="133">
        <v>17883</v>
      </c>
      <c r="K45" s="137">
        <v>1059</v>
      </c>
      <c r="L45" s="132" t="s">
        <v>4092</v>
      </c>
      <c r="M45" s="132" t="s">
        <v>7282</v>
      </c>
      <c r="O45" s="143"/>
    </row>
    <row r="46" spans="1:15" s="143" customFormat="1" ht="13.5" customHeight="1">
      <c r="A46" s="239" t="s">
        <v>2027</v>
      </c>
      <c r="B46" s="638" t="s">
        <v>4181</v>
      </c>
      <c r="C46" s="131" t="s">
        <v>1148</v>
      </c>
      <c r="D46" s="132" t="s">
        <v>1972</v>
      </c>
      <c r="E46" s="132" t="s">
        <v>1972</v>
      </c>
      <c r="F46" s="132" t="s">
        <v>7854</v>
      </c>
      <c r="G46" s="132" t="s">
        <v>2431</v>
      </c>
      <c r="H46" s="131" t="s">
        <v>6551</v>
      </c>
      <c r="I46" s="667" t="s">
        <v>4182</v>
      </c>
      <c r="J46" s="133">
        <v>19414</v>
      </c>
      <c r="K46" s="137">
        <v>1085</v>
      </c>
      <c r="L46" s="132" t="s">
        <v>4137</v>
      </c>
      <c r="M46" s="132" t="s">
        <v>8784</v>
      </c>
      <c r="O46" s="130"/>
    </row>
    <row r="47" spans="1:15" ht="13.5" customHeight="1">
      <c r="A47" s="239" t="s">
        <v>2028</v>
      </c>
      <c r="B47" s="638" t="s">
        <v>4183</v>
      </c>
      <c r="C47" s="131" t="s">
        <v>5916</v>
      </c>
      <c r="D47" s="132" t="s">
        <v>3452</v>
      </c>
      <c r="E47" s="132" t="s">
        <v>2145</v>
      </c>
      <c r="F47" s="132" t="s">
        <v>2195</v>
      </c>
      <c r="G47" s="132" t="s">
        <v>4463</v>
      </c>
      <c r="H47" s="131" t="s">
        <v>6551</v>
      </c>
      <c r="I47" s="667" t="s">
        <v>7383</v>
      </c>
      <c r="J47" s="133">
        <v>31491</v>
      </c>
      <c r="K47" s="137">
        <v>1959</v>
      </c>
      <c r="L47" s="132" t="s">
        <v>8748</v>
      </c>
      <c r="M47" s="132" t="s">
        <v>4184</v>
      </c>
      <c r="O47" s="143"/>
    </row>
    <row r="48" spans="1:15" ht="13.5" customHeight="1">
      <c r="A48" s="239" t="s">
        <v>2028</v>
      </c>
      <c r="B48" s="638" t="s">
        <v>4185</v>
      </c>
      <c r="C48" s="131" t="s">
        <v>4186</v>
      </c>
      <c r="D48" s="132" t="s">
        <v>3452</v>
      </c>
      <c r="E48" s="132" t="s">
        <v>2145</v>
      </c>
      <c r="F48" s="132" t="s">
        <v>2195</v>
      </c>
      <c r="G48" s="132" t="s">
        <v>4463</v>
      </c>
      <c r="H48" s="131" t="s">
        <v>6551</v>
      </c>
      <c r="I48" s="667" t="s">
        <v>4187</v>
      </c>
      <c r="J48" s="133">
        <v>34545</v>
      </c>
      <c r="K48" s="137">
        <v>2020</v>
      </c>
      <c r="L48" s="132" t="s">
        <v>8902</v>
      </c>
      <c r="M48" s="132" t="s">
        <v>7129</v>
      </c>
    </row>
    <row r="49" spans="1:15" s="143" customFormat="1" ht="13.5" customHeight="1">
      <c r="A49" s="239" t="s">
        <v>2028</v>
      </c>
      <c r="B49" s="638" t="s">
        <v>8199</v>
      </c>
      <c r="C49" s="131" t="s">
        <v>4188</v>
      </c>
      <c r="D49" s="132" t="s">
        <v>3452</v>
      </c>
      <c r="E49" s="132" t="s">
        <v>2145</v>
      </c>
      <c r="F49" s="132" t="s">
        <v>2195</v>
      </c>
      <c r="G49" s="132" t="s">
        <v>4463</v>
      </c>
      <c r="H49" s="131" t="s">
        <v>6551</v>
      </c>
      <c r="I49" s="667" t="s">
        <v>2306</v>
      </c>
      <c r="J49" s="133">
        <v>37361</v>
      </c>
      <c r="K49" s="137">
        <v>2075</v>
      </c>
      <c r="L49" s="132" t="s">
        <v>4146</v>
      </c>
      <c r="M49" s="132" t="s">
        <v>2195</v>
      </c>
      <c r="O49" s="130"/>
    </row>
    <row r="50" spans="1:15" ht="13.5" customHeight="1">
      <c r="A50" s="239" t="s">
        <v>2028</v>
      </c>
      <c r="B50" s="638" t="s">
        <v>4189</v>
      </c>
      <c r="C50" s="131" t="s">
        <v>3858</v>
      </c>
      <c r="D50" s="132" t="s">
        <v>3452</v>
      </c>
      <c r="E50" s="132" t="s">
        <v>2145</v>
      </c>
      <c r="F50" s="132" t="s">
        <v>2195</v>
      </c>
      <c r="G50" s="132" t="s">
        <v>4463</v>
      </c>
      <c r="H50" s="131" t="s">
        <v>6551</v>
      </c>
      <c r="I50" s="667" t="s">
        <v>4190</v>
      </c>
      <c r="J50" s="133">
        <v>40001</v>
      </c>
      <c r="K50" s="137">
        <v>2126</v>
      </c>
      <c r="L50" s="132" t="s">
        <v>4054</v>
      </c>
      <c r="M50" s="132" t="s">
        <v>191</v>
      </c>
      <c r="O50" s="143"/>
    </row>
    <row r="51" spans="1:15" s="143" customFormat="1" ht="13.5" customHeight="1">
      <c r="A51" s="239" t="s">
        <v>2028</v>
      </c>
      <c r="B51" s="638" t="s">
        <v>4191</v>
      </c>
      <c r="C51" s="131" t="s">
        <v>6687</v>
      </c>
      <c r="D51" s="132" t="s">
        <v>3452</v>
      </c>
      <c r="E51" s="132" t="s">
        <v>2145</v>
      </c>
      <c r="F51" s="132" t="s">
        <v>2195</v>
      </c>
      <c r="G51" s="132" t="s">
        <v>4463</v>
      </c>
      <c r="H51" s="131" t="s">
        <v>6551</v>
      </c>
      <c r="I51" s="667" t="s">
        <v>4076</v>
      </c>
      <c r="J51" s="133">
        <v>42510</v>
      </c>
      <c r="K51" s="137">
        <v>2174</v>
      </c>
      <c r="L51" s="132" t="s">
        <v>4151</v>
      </c>
      <c r="M51" s="132" t="s">
        <v>188</v>
      </c>
      <c r="O51" s="130"/>
    </row>
    <row r="52" spans="1:15" ht="13.5" customHeight="1">
      <c r="A52" s="239" t="s">
        <v>2028</v>
      </c>
      <c r="B52" s="638" t="s">
        <v>6688</v>
      </c>
      <c r="C52" s="131" t="s">
        <v>6689</v>
      </c>
      <c r="D52" s="132" t="s">
        <v>3452</v>
      </c>
      <c r="E52" s="132" t="s">
        <v>2145</v>
      </c>
      <c r="F52" s="132" t="s">
        <v>2195</v>
      </c>
      <c r="G52" s="132" t="s">
        <v>4463</v>
      </c>
      <c r="H52" s="131" t="s">
        <v>6551</v>
      </c>
      <c r="I52" s="667" t="s">
        <v>4818</v>
      </c>
      <c r="J52" s="133">
        <v>44923</v>
      </c>
      <c r="K52" s="137">
        <v>2221</v>
      </c>
      <c r="L52" s="132" t="s">
        <v>4140</v>
      </c>
      <c r="M52" s="132" t="s">
        <v>3670</v>
      </c>
      <c r="O52" s="143"/>
    </row>
    <row r="53" spans="1:15" ht="13.5" customHeight="1">
      <c r="A53" s="239" t="s">
        <v>2028</v>
      </c>
      <c r="B53" s="638" t="s">
        <v>6690</v>
      </c>
      <c r="C53" s="131" t="s">
        <v>6691</v>
      </c>
      <c r="D53" s="132" t="s">
        <v>3452</v>
      </c>
      <c r="E53" s="132" t="s">
        <v>2145</v>
      </c>
      <c r="F53" s="132" t="s">
        <v>2195</v>
      </c>
      <c r="G53" s="132" t="s">
        <v>4463</v>
      </c>
      <c r="H53" s="131" t="s">
        <v>6551</v>
      </c>
      <c r="I53" s="667" t="s">
        <v>7376</v>
      </c>
      <c r="J53" s="133">
        <v>47268</v>
      </c>
      <c r="K53" s="137">
        <v>2267</v>
      </c>
      <c r="L53" s="132" t="s">
        <v>8701</v>
      </c>
      <c r="M53" s="132" t="s">
        <v>4373</v>
      </c>
    </row>
    <row r="54" spans="1:15" ht="13.5" customHeight="1">
      <c r="A54" s="239" t="s">
        <v>2029</v>
      </c>
      <c r="B54" s="638" t="s">
        <v>6692</v>
      </c>
      <c r="C54" s="131" t="s">
        <v>6693</v>
      </c>
      <c r="D54" s="132" t="s">
        <v>7853</v>
      </c>
      <c r="E54" s="132" t="s">
        <v>7853</v>
      </c>
      <c r="F54" s="132" t="s">
        <v>7854</v>
      </c>
      <c r="G54" s="132" t="s">
        <v>3672</v>
      </c>
      <c r="H54" s="131" t="s">
        <v>8178</v>
      </c>
      <c r="I54" s="667" t="s">
        <v>6694</v>
      </c>
      <c r="J54" s="133">
        <v>20962</v>
      </c>
      <c r="K54" s="137">
        <v>1249</v>
      </c>
      <c r="L54" s="132" t="s">
        <v>4480</v>
      </c>
      <c r="M54" s="132" t="s">
        <v>1455</v>
      </c>
    </row>
    <row r="55" spans="1:15" s="143" customFormat="1" ht="13.5" customHeight="1">
      <c r="A55" s="239" t="s">
        <v>2029</v>
      </c>
      <c r="B55" s="638" t="s">
        <v>6695</v>
      </c>
      <c r="C55" s="131" t="s">
        <v>8985</v>
      </c>
      <c r="D55" s="132" t="s">
        <v>7853</v>
      </c>
      <c r="E55" s="132" t="s">
        <v>7853</v>
      </c>
      <c r="F55" s="132" t="s">
        <v>7854</v>
      </c>
      <c r="G55" s="132" t="s">
        <v>3672</v>
      </c>
      <c r="H55" s="131" t="s">
        <v>8178</v>
      </c>
      <c r="I55" s="667" t="s">
        <v>6696</v>
      </c>
      <c r="J55" s="133">
        <v>23176</v>
      </c>
      <c r="K55" s="137">
        <v>1283</v>
      </c>
      <c r="L55" s="132" t="s">
        <v>4111</v>
      </c>
      <c r="M55" s="132" t="s">
        <v>8815</v>
      </c>
      <c r="O55" s="130"/>
    </row>
    <row r="56" spans="1:15" ht="13.5" customHeight="1">
      <c r="A56" s="239" t="s">
        <v>2029</v>
      </c>
      <c r="B56" s="638" t="s">
        <v>6697</v>
      </c>
      <c r="C56" s="131" t="s">
        <v>3322</v>
      </c>
      <c r="D56" s="132" t="s">
        <v>7853</v>
      </c>
      <c r="E56" s="132" t="s">
        <v>7853</v>
      </c>
      <c r="F56" s="132" t="s">
        <v>7854</v>
      </c>
      <c r="G56" s="132" t="s">
        <v>3672</v>
      </c>
      <c r="H56" s="131" t="s">
        <v>8178</v>
      </c>
      <c r="I56" s="667" t="s">
        <v>6698</v>
      </c>
      <c r="J56" s="133">
        <v>25099</v>
      </c>
      <c r="K56" s="137">
        <v>1313</v>
      </c>
      <c r="L56" s="132" t="s">
        <v>5904</v>
      </c>
      <c r="M56" s="132" t="s">
        <v>6699</v>
      </c>
      <c r="O56" s="143"/>
    </row>
    <row r="57" spans="1:15" ht="13.5" customHeight="1">
      <c r="A57" s="239" t="s">
        <v>2030</v>
      </c>
      <c r="B57" s="638" t="s">
        <v>1724</v>
      </c>
      <c r="C57" s="131" t="s">
        <v>8015</v>
      </c>
      <c r="D57" s="132" t="s">
        <v>1725</v>
      </c>
      <c r="E57" s="132" t="s">
        <v>7858</v>
      </c>
      <c r="F57" s="132" t="s">
        <v>2195</v>
      </c>
      <c r="G57" s="132" t="s">
        <v>8367</v>
      </c>
      <c r="H57" s="131" t="s">
        <v>8178</v>
      </c>
      <c r="I57" s="667" t="s">
        <v>1726</v>
      </c>
      <c r="J57" s="133">
        <v>40022</v>
      </c>
      <c r="K57" s="137">
        <v>2334</v>
      </c>
      <c r="L57" s="132" t="s">
        <v>4444</v>
      </c>
      <c r="M57" s="132" t="s">
        <v>7129</v>
      </c>
    </row>
    <row r="58" spans="1:15" s="143" customFormat="1" ht="13.5" customHeight="1">
      <c r="A58" s="239" t="s">
        <v>2030</v>
      </c>
      <c r="B58" s="638" t="s">
        <v>1727</v>
      </c>
      <c r="C58" s="131" t="s">
        <v>1728</v>
      </c>
      <c r="D58" s="132" t="s">
        <v>1725</v>
      </c>
      <c r="E58" s="132" t="s">
        <v>7858</v>
      </c>
      <c r="F58" s="132" t="s">
        <v>2195</v>
      </c>
      <c r="G58" s="132" t="s">
        <v>8367</v>
      </c>
      <c r="H58" s="131" t="s">
        <v>8178</v>
      </c>
      <c r="I58" s="667" t="s">
        <v>1729</v>
      </c>
      <c r="J58" s="133">
        <v>43732</v>
      </c>
      <c r="K58" s="137">
        <v>2402</v>
      </c>
      <c r="L58" s="132" t="s">
        <v>2071</v>
      </c>
      <c r="M58" s="132" t="s">
        <v>2054</v>
      </c>
      <c r="O58" s="130"/>
    </row>
    <row r="59" spans="1:15" ht="13.5" customHeight="1">
      <c r="A59" s="239" t="s">
        <v>2030</v>
      </c>
      <c r="B59" s="638" t="s">
        <v>7855</v>
      </c>
      <c r="C59" s="131" t="s">
        <v>1730</v>
      </c>
      <c r="D59" s="132" t="s">
        <v>1725</v>
      </c>
      <c r="E59" s="132" t="s">
        <v>7858</v>
      </c>
      <c r="F59" s="132" t="s">
        <v>2195</v>
      </c>
      <c r="G59" s="132" t="s">
        <v>8367</v>
      </c>
      <c r="H59" s="131" t="s">
        <v>8178</v>
      </c>
      <c r="I59" s="667" t="s">
        <v>3935</v>
      </c>
      <c r="J59" s="133">
        <v>47153</v>
      </c>
      <c r="K59" s="137">
        <v>2463</v>
      </c>
      <c r="L59" s="132" t="s">
        <v>8748</v>
      </c>
      <c r="M59" s="132" t="s">
        <v>6699</v>
      </c>
      <c r="O59" s="143"/>
    </row>
    <row r="60" spans="1:15" ht="13.5" customHeight="1">
      <c r="A60" s="239" t="s">
        <v>2030</v>
      </c>
      <c r="B60" s="638" t="s">
        <v>1731</v>
      </c>
      <c r="C60" s="131" t="s">
        <v>1732</v>
      </c>
      <c r="D60" s="132" t="s">
        <v>1725</v>
      </c>
      <c r="E60" s="132" t="s">
        <v>7858</v>
      </c>
      <c r="F60" s="132" t="s">
        <v>2195</v>
      </c>
      <c r="G60" s="132" t="s">
        <v>8367</v>
      </c>
      <c r="H60" s="131" t="s">
        <v>8178</v>
      </c>
      <c r="I60" s="667" t="s">
        <v>1733</v>
      </c>
      <c r="J60" s="133">
        <v>50357</v>
      </c>
      <c r="K60" s="137">
        <v>2519</v>
      </c>
      <c r="L60" s="132" t="s">
        <v>4408</v>
      </c>
      <c r="M60" s="132" t="s">
        <v>6543</v>
      </c>
    </row>
    <row r="61" spans="1:15" s="143" customFormat="1" ht="13.5" customHeight="1">
      <c r="A61" s="239" t="s">
        <v>2030</v>
      </c>
      <c r="B61" s="638" t="s">
        <v>1734</v>
      </c>
      <c r="C61" s="131" t="s">
        <v>1735</v>
      </c>
      <c r="D61" s="132" t="s">
        <v>1725</v>
      </c>
      <c r="E61" s="132" t="s">
        <v>7858</v>
      </c>
      <c r="F61" s="132" t="s">
        <v>2195</v>
      </c>
      <c r="G61" s="132" t="s">
        <v>8367</v>
      </c>
      <c r="H61" s="131" t="s">
        <v>8178</v>
      </c>
      <c r="I61" s="667" t="s">
        <v>1736</v>
      </c>
      <c r="J61" s="133">
        <v>53396</v>
      </c>
      <c r="K61" s="137">
        <v>2573</v>
      </c>
      <c r="L61" s="132" t="s">
        <v>2067</v>
      </c>
      <c r="M61" s="132" t="s">
        <v>1737</v>
      </c>
      <c r="O61" s="130"/>
    </row>
    <row r="62" spans="1:15" s="143" customFormat="1" ht="13.5" customHeight="1">
      <c r="A62" s="239" t="s">
        <v>2030</v>
      </c>
      <c r="B62" s="638" t="s">
        <v>1738</v>
      </c>
      <c r="C62" s="131" t="s">
        <v>3613</v>
      </c>
      <c r="D62" s="132" t="s">
        <v>1725</v>
      </c>
      <c r="E62" s="132" t="s">
        <v>7858</v>
      </c>
      <c r="F62" s="132" t="s">
        <v>2195</v>
      </c>
      <c r="G62" s="132" t="s">
        <v>8367</v>
      </c>
      <c r="H62" s="131" t="s">
        <v>8178</v>
      </c>
      <c r="I62" s="667" t="s">
        <v>1739</v>
      </c>
      <c r="J62" s="133">
        <v>56312</v>
      </c>
      <c r="K62" s="137">
        <v>2624</v>
      </c>
      <c r="L62" s="132" t="s">
        <v>4146</v>
      </c>
      <c r="M62" s="132" t="s">
        <v>8774</v>
      </c>
    </row>
    <row r="63" spans="1:15" s="143" customFormat="1" ht="13.5" customHeight="1">
      <c r="A63" s="239" t="s">
        <v>2030</v>
      </c>
      <c r="B63" s="638" t="s">
        <v>1740</v>
      </c>
      <c r="C63" s="131" t="s">
        <v>4360</v>
      </c>
      <c r="D63" s="132" t="s">
        <v>1725</v>
      </c>
      <c r="E63" s="132" t="s">
        <v>7858</v>
      </c>
      <c r="F63" s="132" t="s">
        <v>2195</v>
      </c>
      <c r="G63" s="132" t="s">
        <v>8367</v>
      </c>
      <c r="H63" s="131" t="s">
        <v>8178</v>
      </c>
      <c r="I63" s="667" t="s">
        <v>1741</v>
      </c>
      <c r="J63" s="133">
        <v>59136</v>
      </c>
      <c r="K63" s="137">
        <v>2675</v>
      </c>
      <c r="L63" s="132" t="s">
        <v>9332</v>
      </c>
      <c r="M63" s="132" t="s">
        <v>9328</v>
      </c>
    </row>
    <row r="64" spans="1:15" ht="13.5" customHeight="1">
      <c r="A64" s="239" t="s">
        <v>2031</v>
      </c>
      <c r="B64" s="638" t="s">
        <v>1742</v>
      </c>
      <c r="C64" s="131" t="s">
        <v>1743</v>
      </c>
      <c r="D64" s="132" t="s">
        <v>4283</v>
      </c>
      <c r="E64" s="132" t="s">
        <v>4283</v>
      </c>
      <c r="F64" s="132" t="s">
        <v>4436</v>
      </c>
      <c r="G64" s="132" t="s">
        <v>2195</v>
      </c>
      <c r="H64" s="131" t="s">
        <v>8178</v>
      </c>
      <c r="I64" s="667" t="s">
        <v>1744</v>
      </c>
      <c r="J64" s="133">
        <v>26666</v>
      </c>
      <c r="K64" s="137">
        <v>1491</v>
      </c>
      <c r="L64" s="132" t="s">
        <v>3666</v>
      </c>
      <c r="M64" s="132" t="s">
        <v>8784</v>
      </c>
      <c r="O64" s="143"/>
    </row>
    <row r="65" spans="1:15" s="143" customFormat="1" ht="13.5" customHeight="1">
      <c r="A65" s="239" t="s">
        <v>2031</v>
      </c>
      <c r="B65" s="638" t="s">
        <v>1745</v>
      </c>
      <c r="C65" s="131" t="s">
        <v>1746</v>
      </c>
      <c r="D65" s="132" t="s">
        <v>4283</v>
      </c>
      <c r="E65" s="132" t="s">
        <v>4283</v>
      </c>
      <c r="F65" s="132" t="s">
        <v>4436</v>
      </c>
      <c r="G65" s="132" t="s">
        <v>2195</v>
      </c>
      <c r="H65" s="131" t="s">
        <v>8178</v>
      </c>
      <c r="I65" s="667" t="s">
        <v>1747</v>
      </c>
      <c r="J65" s="133">
        <v>29402</v>
      </c>
      <c r="K65" s="137">
        <v>1530</v>
      </c>
      <c r="L65" s="132" t="s">
        <v>4140</v>
      </c>
      <c r="M65" s="132" t="s">
        <v>6962</v>
      </c>
      <c r="O65" s="130"/>
    </row>
    <row r="66" spans="1:15" ht="13.5" customHeight="1">
      <c r="A66" s="239" t="s">
        <v>2031</v>
      </c>
      <c r="B66" s="638" t="s">
        <v>1748</v>
      </c>
      <c r="C66" s="131" t="s">
        <v>1749</v>
      </c>
      <c r="D66" s="132" t="s">
        <v>4283</v>
      </c>
      <c r="E66" s="132" t="s">
        <v>4283</v>
      </c>
      <c r="F66" s="132" t="s">
        <v>4436</v>
      </c>
      <c r="G66" s="132" t="s">
        <v>2195</v>
      </c>
      <c r="H66" s="131" t="s">
        <v>8178</v>
      </c>
      <c r="I66" s="667" t="s">
        <v>1750</v>
      </c>
      <c r="J66" s="133">
        <v>31782</v>
      </c>
      <c r="K66" s="137">
        <v>1563</v>
      </c>
      <c r="L66" s="132" t="s">
        <v>4097</v>
      </c>
      <c r="M66" s="132" t="s">
        <v>3063</v>
      </c>
      <c r="O66" s="143"/>
    </row>
    <row r="67" spans="1:15" s="143" customFormat="1" ht="13.5" customHeight="1">
      <c r="A67" s="239" t="s">
        <v>2032</v>
      </c>
      <c r="B67" s="638" t="s">
        <v>1751</v>
      </c>
      <c r="C67" s="131" t="s">
        <v>4237</v>
      </c>
      <c r="D67" s="132" t="s">
        <v>7872</v>
      </c>
      <c r="E67" s="132" t="s">
        <v>1697</v>
      </c>
      <c r="F67" s="132" t="s">
        <v>8054</v>
      </c>
      <c r="G67" s="132" t="s">
        <v>7862</v>
      </c>
      <c r="H67" s="131" t="s">
        <v>8178</v>
      </c>
      <c r="I67" s="667" t="s">
        <v>1752</v>
      </c>
      <c r="J67" s="133">
        <v>49970</v>
      </c>
      <c r="K67" s="137">
        <v>2744</v>
      </c>
      <c r="L67" s="132" t="s">
        <v>1753</v>
      </c>
      <c r="M67" s="132" t="s">
        <v>2054</v>
      </c>
      <c r="O67" s="130"/>
    </row>
    <row r="68" spans="1:15" ht="13.5" customHeight="1">
      <c r="A68" s="239" t="s">
        <v>2032</v>
      </c>
      <c r="B68" s="638" t="s">
        <v>1754</v>
      </c>
      <c r="C68" s="131" t="s">
        <v>1730</v>
      </c>
      <c r="D68" s="132" t="s">
        <v>7872</v>
      </c>
      <c r="E68" s="132" t="s">
        <v>1697</v>
      </c>
      <c r="F68" s="132" t="s">
        <v>8054</v>
      </c>
      <c r="G68" s="132" t="s">
        <v>7862</v>
      </c>
      <c r="H68" s="131" t="s">
        <v>8178</v>
      </c>
      <c r="I68" s="667" t="s">
        <v>1755</v>
      </c>
      <c r="J68" s="133">
        <v>54422</v>
      </c>
      <c r="K68" s="137">
        <v>2819</v>
      </c>
      <c r="L68" s="132" t="s">
        <v>4154</v>
      </c>
      <c r="M68" s="132" t="s">
        <v>3059</v>
      </c>
      <c r="O68" s="143"/>
    </row>
    <row r="69" spans="1:15" s="143" customFormat="1" ht="13.5" customHeight="1">
      <c r="A69" s="239" t="s">
        <v>2032</v>
      </c>
      <c r="B69" s="638" t="s">
        <v>1756</v>
      </c>
      <c r="C69" s="131" t="s">
        <v>1757</v>
      </c>
      <c r="D69" s="132" t="s">
        <v>7872</v>
      </c>
      <c r="E69" s="132" t="s">
        <v>1697</v>
      </c>
      <c r="F69" s="132" t="s">
        <v>8054</v>
      </c>
      <c r="G69" s="132" t="s">
        <v>7862</v>
      </c>
      <c r="H69" s="131" t="s">
        <v>8178</v>
      </c>
      <c r="I69" s="667" t="s">
        <v>1758</v>
      </c>
      <c r="J69" s="133">
        <v>58528</v>
      </c>
      <c r="K69" s="137">
        <v>2886</v>
      </c>
      <c r="L69" s="132" t="s">
        <v>160</v>
      </c>
      <c r="M69" s="132" t="s">
        <v>3063</v>
      </c>
      <c r="O69" s="130"/>
    </row>
    <row r="70" spans="1:15" ht="13.5" customHeight="1">
      <c r="A70" s="239" t="s">
        <v>2032</v>
      </c>
      <c r="B70" s="638" t="s">
        <v>1759</v>
      </c>
      <c r="C70" s="131" t="s">
        <v>1760</v>
      </c>
      <c r="D70" s="132" t="s">
        <v>7872</v>
      </c>
      <c r="E70" s="132" t="s">
        <v>1697</v>
      </c>
      <c r="F70" s="132" t="s">
        <v>8054</v>
      </c>
      <c r="G70" s="132" t="s">
        <v>7862</v>
      </c>
      <c r="H70" s="131" t="s">
        <v>8178</v>
      </c>
      <c r="I70" s="667" t="s">
        <v>414</v>
      </c>
      <c r="J70" s="133">
        <v>62371</v>
      </c>
      <c r="K70" s="137">
        <v>2948</v>
      </c>
      <c r="L70" s="132" t="s">
        <v>2071</v>
      </c>
      <c r="M70" s="132" t="s">
        <v>8371</v>
      </c>
      <c r="O70" s="143"/>
    </row>
    <row r="71" spans="1:15" ht="13.5" customHeight="1">
      <c r="A71" s="239" t="s">
        <v>2032</v>
      </c>
      <c r="B71" s="638" t="s">
        <v>1761</v>
      </c>
      <c r="C71" s="131" t="s">
        <v>4374</v>
      </c>
      <c r="D71" s="132" t="s">
        <v>7872</v>
      </c>
      <c r="E71" s="132" t="s">
        <v>1697</v>
      </c>
      <c r="F71" s="132" t="s">
        <v>8054</v>
      </c>
      <c r="G71" s="132" t="s">
        <v>7862</v>
      </c>
      <c r="H71" s="131" t="s">
        <v>8178</v>
      </c>
      <c r="I71" s="667" t="s">
        <v>2100</v>
      </c>
      <c r="J71" s="133">
        <v>66010</v>
      </c>
      <c r="K71" s="137">
        <v>3007</v>
      </c>
      <c r="L71" s="132" t="s">
        <v>8173</v>
      </c>
      <c r="M71" s="132" t="s">
        <v>6559</v>
      </c>
    </row>
    <row r="72" spans="1:15" s="143" customFormat="1" ht="13.5" customHeight="1">
      <c r="A72" s="239" t="s">
        <v>2032</v>
      </c>
      <c r="B72" s="638" t="s">
        <v>4375</v>
      </c>
      <c r="C72" s="131" t="s">
        <v>4376</v>
      </c>
      <c r="D72" s="132" t="s">
        <v>7872</v>
      </c>
      <c r="E72" s="132" t="s">
        <v>1697</v>
      </c>
      <c r="F72" s="132" t="s">
        <v>8054</v>
      </c>
      <c r="G72" s="132" t="s">
        <v>7862</v>
      </c>
      <c r="H72" s="131" t="s">
        <v>8178</v>
      </c>
      <c r="I72" s="667" t="s">
        <v>4377</v>
      </c>
      <c r="J72" s="133">
        <v>69494</v>
      </c>
      <c r="K72" s="137">
        <v>3063</v>
      </c>
      <c r="L72" s="132" t="s">
        <v>4303</v>
      </c>
      <c r="M72" s="132" t="s">
        <v>2044</v>
      </c>
      <c r="O72" s="130"/>
    </row>
    <row r="73" spans="1:15" s="143" customFormat="1" ht="13.5" customHeight="1">
      <c r="A73" s="239" t="s">
        <v>2032</v>
      </c>
      <c r="B73" s="638" t="s">
        <v>4378</v>
      </c>
      <c r="C73" s="131" t="s">
        <v>4379</v>
      </c>
      <c r="D73" s="132" t="s">
        <v>7872</v>
      </c>
      <c r="E73" s="132" t="s">
        <v>1697</v>
      </c>
      <c r="F73" s="132" t="s">
        <v>8054</v>
      </c>
      <c r="G73" s="132" t="s">
        <v>7862</v>
      </c>
      <c r="H73" s="131" t="s">
        <v>8178</v>
      </c>
      <c r="I73" s="667" t="s">
        <v>4380</v>
      </c>
      <c r="J73" s="133">
        <v>72860</v>
      </c>
      <c r="K73" s="137">
        <v>3118</v>
      </c>
      <c r="L73" s="132" t="s">
        <v>3848</v>
      </c>
      <c r="M73" s="132" t="s">
        <v>4570</v>
      </c>
    </row>
    <row r="74" spans="1:15" ht="13.5" customHeight="1">
      <c r="A74" s="239" t="s">
        <v>2033</v>
      </c>
      <c r="B74" s="638" t="s">
        <v>4571</v>
      </c>
      <c r="C74" s="131" t="s">
        <v>4572</v>
      </c>
      <c r="D74" s="132" t="s">
        <v>8185</v>
      </c>
      <c r="E74" s="132" t="s">
        <v>8185</v>
      </c>
      <c r="F74" s="132" t="s">
        <v>4146</v>
      </c>
      <c r="G74" s="132" t="s">
        <v>6140</v>
      </c>
      <c r="H74" s="131" t="s">
        <v>9319</v>
      </c>
      <c r="I74" s="667" t="s">
        <v>9077</v>
      </c>
      <c r="J74" s="133">
        <v>34165</v>
      </c>
      <c r="K74" s="137">
        <v>1808</v>
      </c>
      <c r="L74" s="132" t="s">
        <v>2426</v>
      </c>
      <c r="M74" s="132" t="s">
        <v>2136</v>
      </c>
      <c r="O74" s="143"/>
    </row>
    <row r="75" spans="1:15" ht="13.5" customHeight="1">
      <c r="A75" s="239" t="s">
        <v>2033</v>
      </c>
      <c r="B75" s="638" t="s">
        <v>7866</v>
      </c>
      <c r="C75" s="131" t="s">
        <v>4573</v>
      </c>
      <c r="D75" s="132" t="s">
        <v>8185</v>
      </c>
      <c r="E75" s="132" t="s">
        <v>8185</v>
      </c>
      <c r="F75" s="132" t="s">
        <v>4146</v>
      </c>
      <c r="G75" s="132" t="s">
        <v>6140</v>
      </c>
      <c r="H75" s="131" t="s">
        <v>9319</v>
      </c>
      <c r="I75" s="667" t="s">
        <v>4574</v>
      </c>
      <c r="J75" s="133">
        <v>37557</v>
      </c>
      <c r="K75" s="137">
        <v>1853</v>
      </c>
      <c r="L75" s="132" t="s">
        <v>2067</v>
      </c>
      <c r="M75" s="132" t="s">
        <v>3063</v>
      </c>
    </row>
    <row r="76" spans="1:15" s="143" customFormat="1" ht="13.5" customHeight="1">
      <c r="A76" s="239" t="s">
        <v>2033</v>
      </c>
      <c r="B76" s="638" t="s">
        <v>7859</v>
      </c>
      <c r="C76" s="131" t="s">
        <v>4575</v>
      </c>
      <c r="D76" s="132" t="s">
        <v>8185</v>
      </c>
      <c r="E76" s="132" t="s">
        <v>8185</v>
      </c>
      <c r="F76" s="132" t="s">
        <v>4146</v>
      </c>
      <c r="G76" s="132" t="s">
        <v>6140</v>
      </c>
      <c r="H76" s="131" t="s">
        <v>9319</v>
      </c>
      <c r="I76" s="667" t="s">
        <v>4576</v>
      </c>
      <c r="J76" s="133">
        <v>40521</v>
      </c>
      <c r="K76" s="137">
        <v>1891</v>
      </c>
      <c r="L76" s="132" t="s">
        <v>8350</v>
      </c>
      <c r="M76" s="132" t="s">
        <v>4577</v>
      </c>
      <c r="O76" s="130"/>
    </row>
    <row r="77" spans="1:15" ht="13.5" customHeight="1">
      <c r="A77" s="239" t="s">
        <v>2033</v>
      </c>
      <c r="B77" s="638" t="s">
        <v>7863</v>
      </c>
      <c r="C77" s="131" t="s">
        <v>4578</v>
      </c>
      <c r="D77" s="132" t="s">
        <v>8185</v>
      </c>
      <c r="E77" s="132" t="s">
        <v>8185</v>
      </c>
      <c r="F77" s="132" t="s">
        <v>4146</v>
      </c>
      <c r="G77" s="132" t="s">
        <v>6140</v>
      </c>
      <c r="H77" s="131" t="s">
        <v>9319</v>
      </c>
      <c r="I77" s="667" t="s">
        <v>4579</v>
      </c>
      <c r="J77" s="133">
        <v>43185</v>
      </c>
      <c r="K77" s="137">
        <v>1927</v>
      </c>
      <c r="L77" s="132" t="s">
        <v>8701</v>
      </c>
      <c r="M77" s="132" t="s">
        <v>4455</v>
      </c>
      <c r="O77" s="143"/>
    </row>
    <row r="78" spans="1:15" ht="13.5" customHeight="1">
      <c r="A78" s="239" t="s">
        <v>315</v>
      </c>
      <c r="B78" s="638" t="s">
        <v>4580</v>
      </c>
      <c r="C78" s="131" t="s">
        <v>8182</v>
      </c>
      <c r="D78" s="132" t="s">
        <v>4581</v>
      </c>
      <c r="E78" s="132" t="s">
        <v>7872</v>
      </c>
      <c r="F78" s="132" t="s">
        <v>6551</v>
      </c>
      <c r="G78" s="132" t="s">
        <v>7873</v>
      </c>
      <c r="H78" s="131" t="s">
        <v>9319</v>
      </c>
      <c r="I78" s="667" t="s">
        <v>4582</v>
      </c>
      <c r="J78" s="133">
        <v>72574</v>
      </c>
      <c r="K78" s="137">
        <v>3718</v>
      </c>
      <c r="L78" s="132" t="s">
        <v>4098</v>
      </c>
      <c r="M78" s="132" t="s">
        <v>8725</v>
      </c>
    </row>
    <row r="79" spans="1:15" s="143" customFormat="1" ht="13.5" customHeight="1">
      <c r="A79" s="239" t="s">
        <v>315</v>
      </c>
      <c r="B79" s="638" t="s">
        <v>4583</v>
      </c>
      <c r="C79" s="131" t="s">
        <v>6691</v>
      </c>
      <c r="D79" s="132" t="s">
        <v>4581</v>
      </c>
      <c r="E79" s="132" t="s">
        <v>7872</v>
      </c>
      <c r="F79" s="132" t="s">
        <v>6551</v>
      </c>
      <c r="G79" s="132" t="s">
        <v>7873</v>
      </c>
      <c r="H79" s="131" t="s">
        <v>9319</v>
      </c>
      <c r="I79" s="667" t="s">
        <v>7376</v>
      </c>
      <c r="J79" s="133">
        <v>78460</v>
      </c>
      <c r="K79" s="137">
        <v>3813</v>
      </c>
      <c r="L79" s="132" t="s">
        <v>4639</v>
      </c>
      <c r="M79" s="132" t="s">
        <v>7079</v>
      </c>
      <c r="O79" s="130"/>
    </row>
    <row r="80" spans="1:15" ht="13.5" customHeight="1">
      <c r="A80" s="239" t="s">
        <v>315</v>
      </c>
      <c r="B80" s="638" t="s">
        <v>4584</v>
      </c>
      <c r="C80" s="131" t="s">
        <v>4585</v>
      </c>
      <c r="D80" s="132" t="s">
        <v>4581</v>
      </c>
      <c r="E80" s="132" t="s">
        <v>7872</v>
      </c>
      <c r="F80" s="132" t="s">
        <v>6551</v>
      </c>
      <c r="G80" s="132" t="s">
        <v>7873</v>
      </c>
      <c r="H80" s="131" t="s">
        <v>9319</v>
      </c>
      <c r="I80" s="667" t="s">
        <v>4586</v>
      </c>
      <c r="J80" s="133">
        <v>83961</v>
      </c>
      <c r="K80" s="137">
        <v>3899</v>
      </c>
      <c r="L80" s="132" t="s">
        <v>3357</v>
      </c>
      <c r="M80" s="132" t="s">
        <v>8774</v>
      </c>
      <c r="O80" s="143"/>
    </row>
    <row r="81" spans="1:15" s="143" customFormat="1" ht="13.5" customHeight="1">
      <c r="A81" s="240" t="s">
        <v>315</v>
      </c>
      <c r="B81" s="638" t="s">
        <v>4587</v>
      </c>
      <c r="C81" s="131" t="s">
        <v>4588</v>
      </c>
      <c r="D81" s="132" t="s">
        <v>4581</v>
      </c>
      <c r="E81" s="132" t="s">
        <v>7872</v>
      </c>
      <c r="F81" s="132" t="s">
        <v>6551</v>
      </c>
      <c r="G81" s="132" t="s">
        <v>7873</v>
      </c>
      <c r="H81" s="131" t="s">
        <v>9319</v>
      </c>
      <c r="I81" s="667" t="s">
        <v>4589</v>
      </c>
      <c r="J81" s="133">
        <v>89158</v>
      </c>
      <c r="K81" s="137">
        <v>3980</v>
      </c>
      <c r="L81" s="132" t="s">
        <v>4167</v>
      </c>
      <c r="M81" s="132" t="s">
        <v>4455</v>
      </c>
      <c r="O81" s="130"/>
    </row>
    <row r="82" spans="1:15" ht="13.5" customHeight="1">
      <c r="A82" s="240" t="s">
        <v>315</v>
      </c>
      <c r="B82" s="638" t="s">
        <v>4590</v>
      </c>
      <c r="C82" s="131" t="s">
        <v>4158</v>
      </c>
      <c r="D82" s="132" t="s">
        <v>4581</v>
      </c>
      <c r="E82" s="132" t="s">
        <v>7872</v>
      </c>
      <c r="F82" s="132" t="s">
        <v>6551</v>
      </c>
      <c r="G82" s="132" t="s">
        <v>7873</v>
      </c>
      <c r="H82" s="131" t="s">
        <v>9319</v>
      </c>
      <c r="I82" s="667" t="s">
        <v>4591</v>
      </c>
      <c r="J82" s="133">
        <v>94113</v>
      </c>
      <c r="K82" s="137">
        <v>4056</v>
      </c>
      <c r="L82" s="132" t="s">
        <v>1753</v>
      </c>
      <c r="M82" s="132" t="s">
        <v>2055</v>
      </c>
      <c r="O82" s="143"/>
    </row>
    <row r="83" spans="1:15" ht="13.5" customHeight="1">
      <c r="A83" s="240" t="s">
        <v>315</v>
      </c>
      <c r="B83" s="638" t="s">
        <v>4592</v>
      </c>
      <c r="C83" s="131" t="s">
        <v>4593</v>
      </c>
      <c r="D83" s="132" t="s">
        <v>4581</v>
      </c>
      <c r="E83" s="132" t="s">
        <v>7872</v>
      </c>
      <c r="F83" s="132" t="s">
        <v>6551</v>
      </c>
      <c r="G83" s="132" t="s">
        <v>7873</v>
      </c>
      <c r="H83" s="131" t="s">
        <v>9319</v>
      </c>
      <c r="I83" s="667" t="s">
        <v>4594</v>
      </c>
      <c r="J83" s="133">
        <v>98877</v>
      </c>
      <c r="K83" s="137">
        <v>4129</v>
      </c>
      <c r="L83" s="132" t="s">
        <v>8187</v>
      </c>
      <c r="M83" s="132" t="s">
        <v>193</v>
      </c>
    </row>
    <row r="84" spans="1:15" ht="13.5" customHeight="1">
      <c r="A84" s="240" t="s">
        <v>315</v>
      </c>
      <c r="B84" s="638" t="s">
        <v>4595</v>
      </c>
      <c r="C84" s="131" t="s">
        <v>4596</v>
      </c>
      <c r="D84" s="132" t="s">
        <v>4581</v>
      </c>
      <c r="E84" s="132" t="s">
        <v>7872</v>
      </c>
      <c r="F84" s="132" t="s">
        <v>6551</v>
      </c>
      <c r="G84" s="132" t="s">
        <v>7873</v>
      </c>
      <c r="H84" s="131" t="s">
        <v>9319</v>
      </c>
      <c r="I84" s="667" t="s">
        <v>163</v>
      </c>
      <c r="J84" s="133">
        <v>103490</v>
      </c>
      <c r="K84" s="137">
        <v>4199</v>
      </c>
      <c r="L84" s="132" t="s">
        <v>4439</v>
      </c>
      <c r="M84" s="132" t="s">
        <v>6866</v>
      </c>
    </row>
    <row r="85" spans="1:15" ht="13.5" customHeight="1">
      <c r="A85" s="240" t="s">
        <v>316</v>
      </c>
      <c r="B85" s="638" t="s">
        <v>4571</v>
      </c>
      <c r="C85" s="131" t="s">
        <v>8988</v>
      </c>
      <c r="D85" s="132" t="s">
        <v>4360</v>
      </c>
      <c r="E85" s="132" t="s">
        <v>8185</v>
      </c>
      <c r="F85" s="132" t="s">
        <v>4408</v>
      </c>
      <c r="G85" s="132" t="s">
        <v>8733</v>
      </c>
      <c r="H85" s="131" t="s">
        <v>9319</v>
      </c>
      <c r="I85" s="667" t="s">
        <v>4597</v>
      </c>
      <c r="J85" s="133">
        <v>41220</v>
      </c>
      <c r="K85" s="137">
        <v>2071</v>
      </c>
      <c r="L85" s="132" t="s">
        <v>4104</v>
      </c>
      <c r="M85" s="132" t="s">
        <v>8382</v>
      </c>
    </row>
    <row r="86" spans="1:15" s="143" customFormat="1" ht="13.5" customHeight="1">
      <c r="A86" s="240" t="s">
        <v>316</v>
      </c>
      <c r="B86" s="638" t="s">
        <v>7866</v>
      </c>
      <c r="C86" s="131" t="s">
        <v>4598</v>
      </c>
      <c r="D86" s="132" t="s">
        <v>4360</v>
      </c>
      <c r="E86" s="132" t="s">
        <v>8185</v>
      </c>
      <c r="F86" s="132" t="s">
        <v>4408</v>
      </c>
      <c r="G86" s="132" t="s">
        <v>8733</v>
      </c>
      <c r="H86" s="131" t="s">
        <v>9319</v>
      </c>
      <c r="I86" s="667" t="s">
        <v>4599</v>
      </c>
      <c r="J86" s="133">
        <v>45202</v>
      </c>
      <c r="K86" s="137">
        <v>2121</v>
      </c>
      <c r="L86" s="132" t="s">
        <v>4029</v>
      </c>
      <c r="M86" s="132" t="s">
        <v>196</v>
      </c>
      <c r="O86" s="130"/>
    </row>
    <row r="87" spans="1:15" ht="13.5" customHeight="1">
      <c r="A87" s="240" t="s">
        <v>316</v>
      </c>
      <c r="B87" s="638" t="s">
        <v>7859</v>
      </c>
      <c r="C87" s="131" t="s">
        <v>4600</v>
      </c>
      <c r="D87" s="132" t="s">
        <v>4360</v>
      </c>
      <c r="E87" s="132" t="s">
        <v>8185</v>
      </c>
      <c r="F87" s="132" t="s">
        <v>4408</v>
      </c>
      <c r="G87" s="132" t="s">
        <v>8733</v>
      </c>
      <c r="H87" s="131" t="s">
        <v>9319</v>
      </c>
      <c r="I87" s="667" t="s">
        <v>4601</v>
      </c>
      <c r="J87" s="133">
        <v>48699</v>
      </c>
      <c r="K87" s="137">
        <v>2164</v>
      </c>
      <c r="L87" s="132" t="s">
        <v>4408</v>
      </c>
      <c r="M87" s="132" t="s">
        <v>8430</v>
      </c>
      <c r="O87" s="143"/>
    </row>
    <row r="88" spans="1:15" s="143" customFormat="1" ht="13.5" customHeight="1">
      <c r="A88" s="240" t="s">
        <v>316</v>
      </c>
      <c r="B88" s="638" t="s">
        <v>7863</v>
      </c>
      <c r="C88" s="131" t="s">
        <v>8081</v>
      </c>
      <c r="D88" s="132" t="s">
        <v>4360</v>
      </c>
      <c r="E88" s="132" t="s">
        <v>8185</v>
      </c>
      <c r="F88" s="132" t="s">
        <v>4408</v>
      </c>
      <c r="G88" s="132" t="s">
        <v>8733</v>
      </c>
      <c r="H88" s="131" t="s">
        <v>9319</v>
      </c>
      <c r="I88" s="667" t="s">
        <v>3133</v>
      </c>
      <c r="J88" s="133">
        <v>51847</v>
      </c>
      <c r="K88" s="137">
        <v>2203</v>
      </c>
      <c r="L88" s="132" t="s">
        <v>4146</v>
      </c>
      <c r="M88" s="132" t="s">
        <v>5687</v>
      </c>
      <c r="O88" s="130"/>
    </row>
    <row r="89" spans="1:15" s="143" customFormat="1" ht="13.5" customHeight="1">
      <c r="A89" s="144"/>
      <c r="B89" s="129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</row>
    <row r="90" spans="1:15" s="143" customFormat="1" ht="13.5" customHeight="1">
      <c r="A90" s="144"/>
      <c r="B90" s="129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</row>
    <row r="91" spans="1:15" ht="13.5" customHeight="1">
      <c r="O91" s="143"/>
    </row>
    <row r="92" spans="1:15" ht="13.5" customHeight="1"/>
    <row r="93" spans="1:15" ht="13.5" customHeight="1"/>
    <row r="94" spans="1:15" ht="13.5" customHeight="1"/>
    <row r="95" spans="1:15" ht="13.5" customHeight="1"/>
    <row r="96" spans="1:15" ht="13.5" customHeight="1"/>
    <row r="97" ht="13.5" customHeight="1"/>
    <row r="98" ht="13.5" customHeight="1"/>
  </sheetData>
  <mergeCells count="6">
    <mergeCell ref="A2:G2"/>
    <mergeCell ref="A1:G1"/>
    <mergeCell ref="D6:H7"/>
    <mergeCell ref="J6:M7"/>
    <mergeCell ref="A6:C7"/>
    <mergeCell ref="A3:G3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3BD91-90C0-4AFC-9626-131E192EE042}">
  <sheetPr codeName="Sheet7"/>
  <dimension ref="A1:AM172"/>
  <sheetViews>
    <sheetView showGridLines="0" zoomScaleNormal="25" zoomScaleSheetLayoutView="25" workbookViewId="0">
      <selection activeCell="A13" sqref="A13"/>
    </sheetView>
  </sheetViews>
  <sheetFormatPr defaultColWidth="10.7109375" defaultRowHeight="9.75"/>
  <cols>
    <col min="1" max="1" width="16.28515625" style="205" customWidth="1"/>
    <col min="2" max="2" width="4.85546875" style="153" customWidth="1"/>
    <col min="3" max="4" width="5.28515625" style="153" customWidth="1"/>
    <col min="5" max="7" width="4.42578125" style="153" customWidth="1"/>
    <col min="8" max="8" width="5.7109375" style="153" customWidth="1"/>
    <col min="9" max="10" width="5.28515625" style="153" customWidth="1"/>
    <col min="11" max="11" width="4" style="153" customWidth="1"/>
    <col min="12" max="12" width="4.140625" style="153" customWidth="1"/>
    <col min="13" max="13" width="4.5703125" style="153" customWidth="1"/>
    <col min="14" max="14" width="4.85546875" style="153" customWidth="1"/>
    <col min="15" max="15" width="6" style="153" customWidth="1"/>
    <col min="16" max="16" width="13.85546875" style="205" customWidth="1"/>
    <col min="17" max="17" width="5.140625" style="153" customWidth="1"/>
    <col min="18" max="18" width="10.42578125" style="153" bestFit="1" customWidth="1"/>
    <col min="19" max="20" width="8.140625" style="153" bestFit="1" customWidth="1"/>
    <col min="21" max="21" width="4.28515625" style="153" bestFit="1" customWidth="1"/>
    <col min="22" max="22" width="5" style="153" bestFit="1" customWidth="1"/>
    <col min="23" max="23" width="8.140625" style="153" bestFit="1" customWidth="1"/>
    <col min="24" max="25" width="7" style="153" bestFit="1" customWidth="1"/>
    <col min="26" max="26" width="4.140625" style="153" customWidth="1"/>
    <col min="27" max="27" width="4.7109375" style="153" bestFit="1" customWidth="1"/>
    <col min="28" max="28" width="7" style="153" bestFit="1" customWidth="1"/>
    <col min="29" max="29" width="8.140625" style="153" bestFit="1" customWidth="1"/>
    <col min="30" max="30" width="3.42578125" style="153" customWidth="1"/>
    <col min="31" max="31" width="3.5703125" style="153" customWidth="1"/>
    <col min="32" max="32" width="3.42578125" style="153" customWidth="1"/>
    <col min="33" max="33" width="3.7109375" style="153" customWidth="1"/>
    <col min="34" max="34" width="3.42578125" style="153" customWidth="1"/>
    <col min="35" max="35" width="3.5703125" style="153" customWidth="1"/>
    <col min="36" max="38" width="2.7109375" style="153" customWidth="1"/>
    <col min="39" max="39" width="3.5703125" style="153" customWidth="1"/>
    <col min="40" max="16384" width="10.7109375" style="153"/>
  </cols>
  <sheetData>
    <row r="1" spans="1:39" ht="84.75" customHeight="1">
      <c r="A1" s="871" t="s">
        <v>1797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  <c r="T1" s="791"/>
      <c r="U1" s="791"/>
      <c r="V1" s="791"/>
      <c r="W1" s="791"/>
      <c r="X1" s="358"/>
      <c r="Y1" s="358"/>
      <c r="Z1" s="358"/>
      <c r="AA1" s="358"/>
      <c r="AB1" s="358"/>
      <c r="AC1" s="358"/>
      <c r="AD1" s="15"/>
      <c r="AE1" s="15"/>
      <c r="AF1" s="15"/>
      <c r="AG1" s="15"/>
      <c r="AH1" s="15"/>
      <c r="AI1" s="15"/>
      <c r="AJ1" s="15"/>
      <c r="AK1" s="15"/>
      <c r="AL1" s="15"/>
    </row>
    <row r="2" spans="1:39" ht="78" customHeight="1">
      <c r="A2" s="972" t="s">
        <v>1798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  <c r="R2" s="791"/>
      <c r="S2" s="791"/>
      <c r="T2" s="791"/>
      <c r="U2" s="791"/>
      <c r="V2" s="791"/>
      <c r="W2" s="791"/>
      <c r="X2" s="791"/>
      <c r="Y2" s="791"/>
      <c r="Z2" s="358"/>
      <c r="AA2" s="358"/>
      <c r="AB2" s="358"/>
      <c r="AC2" s="358"/>
      <c r="AD2" s="15"/>
      <c r="AE2" s="15"/>
      <c r="AF2" s="15"/>
      <c r="AG2" s="15"/>
      <c r="AH2" s="15"/>
      <c r="AI2" s="15"/>
      <c r="AJ2" s="15"/>
      <c r="AK2" s="15"/>
      <c r="AL2" s="15"/>
    </row>
    <row r="3" spans="1:39" ht="72" customHeight="1">
      <c r="A3" s="871" t="s">
        <v>1799</v>
      </c>
      <c r="B3" s="791"/>
      <c r="C3" s="791"/>
      <c r="D3" s="791"/>
      <c r="E3" s="791"/>
      <c r="F3" s="791"/>
      <c r="G3" s="791"/>
      <c r="H3" s="791"/>
      <c r="I3" s="791"/>
      <c r="J3" s="791"/>
      <c r="K3" s="791"/>
      <c r="L3" s="791"/>
      <c r="M3" s="791"/>
      <c r="N3" s="791"/>
      <c r="O3" s="791"/>
      <c r="P3" s="791"/>
      <c r="Q3" s="791"/>
      <c r="R3" s="791"/>
      <c r="S3" s="791"/>
      <c r="T3" s="791"/>
      <c r="U3" s="791"/>
      <c r="V3" s="791"/>
      <c r="W3" s="791"/>
      <c r="X3" s="791"/>
      <c r="Y3" s="791"/>
      <c r="Z3" s="791"/>
      <c r="AA3" s="791"/>
      <c r="AB3" s="791"/>
      <c r="AC3" s="791"/>
      <c r="AD3" s="15"/>
      <c r="AE3" s="15"/>
      <c r="AF3" s="15"/>
      <c r="AG3" s="15"/>
      <c r="AH3" s="15"/>
      <c r="AI3" s="15"/>
      <c r="AJ3" s="15"/>
      <c r="AK3" s="15"/>
      <c r="AL3" s="15"/>
    </row>
    <row r="4" spans="1:39" s="14" customFormat="1" ht="12" thickBot="1">
      <c r="A4" s="64"/>
      <c r="P4" s="64"/>
      <c r="AD4" s="15"/>
      <c r="AE4" s="15"/>
      <c r="AF4" s="15"/>
      <c r="AG4" s="15"/>
      <c r="AH4" s="15"/>
      <c r="AI4" s="15"/>
      <c r="AJ4" s="15"/>
      <c r="AK4" s="15"/>
      <c r="AL4" s="15"/>
    </row>
    <row r="5" spans="1:39" ht="36.75" customHeight="1" thickTop="1" thickBot="1">
      <c r="A5" s="865" t="s">
        <v>2567</v>
      </c>
      <c r="B5" s="886"/>
      <c r="C5" s="865" t="s">
        <v>2568</v>
      </c>
      <c r="D5" s="889"/>
      <c r="E5" s="889"/>
      <c r="F5" s="889"/>
      <c r="G5" s="886"/>
      <c r="H5" s="891"/>
      <c r="I5" s="973" t="s">
        <v>875</v>
      </c>
      <c r="J5" s="889"/>
      <c r="K5" s="889"/>
      <c r="L5" s="889"/>
      <c r="M5" s="886"/>
      <c r="N5" s="865" t="s">
        <v>876</v>
      </c>
      <c r="O5" s="886"/>
      <c r="P5" s="865" t="s">
        <v>2567</v>
      </c>
      <c r="Q5" s="889"/>
      <c r="R5" s="973" t="s">
        <v>228</v>
      </c>
      <c r="S5" s="889"/>
      <c r="T5" s="889"/>
      <c r="U5" s="889"/>
      <c r="V5" s="889"/>
      <c r="W5" s="889"/>
      <c r="X5" s="889"/>
      <c r="Y5" s="889"/>
      <c r="Z5" s="889"/>
      <c r="AA5" s="889"/>
      <c r="AB5" s="889"/>
      <c r="AC5" s="886"/>
      <c r="AD5" s="15"/>
      <c r="AE5" s="15"/>
      <c r="AF5" s="15"/>
      <c r="AG5" s="15"/>
      <c r="AH5" s="15"/>
      <c r="AI5" s="15"/>
      <c r="AJ5" s="15"/>
      <c r="AK5" s="15"/>
      <c r="AL5" s="15"/>
    </row>
    <row r="6" spans="1:39" ht="51.75" customHeight="1" thickTop="1" thickBot="1">
      <c r="A6" s="887"/>
      <c r="B6" s="888"/>
      <c r="C6" s="887"/>
      <c r="D6" s="890"/>
      <c r="E6" s="890"/>
      <c r="F6" s="890"/>
      <c r="G6" s="888"/>
      <c r="H6" s="977"/>
      <c r="I6" s="887"/>
      <c r="J6" s="890"/>
      <c r="K6" s="890"/>
      <c r="L6" s="890"/>
      <c r="M6" s="888"/>
      <c r="N6" s="887"/>
      <c r="O6" s="888"/>
      <c r="P6" s="887"/>
      <c r="Q6" s="890"/>
      <c r="R6" s="980" t="s">
        <v>862</v>
      </c>
      <c r="S6" s="902"/>
      <c r="T6" s="902"/>
      <c r="U6" s="902"/>
      <c r="V6" s="903"/>
      <c r="W6" s="873" t="s">
        <v>2020</v>
      </c>
      <c r="X6" s="978"/>
      <c r="Y6" s="978"/>
      <c r="Z6" s="979"/>
      <c r="AA6" s="980"/>
      <c r="AB6" s="902"/>
      <c r="AC6" s="903"/>
      <c r="AD6" s="15"/>
      <c r="AE6" s="15"/>
      <c r="AF6" s="15"/>
      <c r="AG6" s="15"/>
      <c r="AH6" s="15"/>
      <c r="AI6" s="15"/>
      <c r="AJ6" s="15"/>
      <c r="AK6" s="15"/>
      <c r="AL6" s="15"/>
    </row>
    <row r="7" spans="1:39" s="160" customFormat="1" ht="13.5" customHeight="1" thickTop="1">
      <c r="A7" s="54"/>
      <c r="B7" s="55"/>
      <c r="C7" s="32"/>
      <c r="D7" s="32"/>
      <c r="E7" s="32"/>
      <c r="F7" s="32"/>
      <c r="G7" s="56"/>
      <c r="H7" s="56"/>
      <c r="I7" s="32"/>
      <c r="J7" s="32"/>
      <c r="K7" s="32"/>
      <c r="L7" s="32"/>
      <c r="M7" s="56"/>
      <c r="N7" s="32"/>
      <c r="O7" s="32"/>
      <c r="P7" s="90"/>
      <c r="Q7" s="56"/>
      <c r="R7" s="32"/>
      <c r="S7" s="32"/>
      <c r="T7" s="32"/>
      <c r="U7" s="32"/>
      <c r="V7" s="56"/>
      <c r="W7" s="32"/>
      <c r="X7" s="32"/>
      <c r="Y7" s="32"/>
      <c r="Z7" s="56"/>
      <c r="AA7" s="32"/>
      <c r="AB7" s="32"/>
      <c r="AC7" s="33"/>
      <c r="AD7" s="805" t="s">
        <v>2562</v>
      </c>
      <c r="AE7" s="806"/>
      <c r="AF7" s="806"/>
      <c r="AG7" s="806"/>
      <c r="AH7" s="806"/>
      <c r="AI7" s="807"/>
      <c r="AJ7" s="779" t="s">
        <v>4715</v>
      </c>
      <c r="AK7" s="767" t="s">
        <v>4716</v>
      </c>
      <c r="AL7" s="767" t="s">
        <v>889</v>
      </c>
      <c r="AM7" s="15"/>
    </row>
    <row r="8" spans="1:39" s="160" customFormat="1" ht="13.5" customHeight="1">
      <c r="A8" s="57"/>
      <c r="B8" s="58"/>
      <c r="C8" s="15"/>
      <c r="D8" s="15"/>
      <c r="E8" s="15"/>
      <c r="F8" s="15"/>
      <c r="G8" s="18"/>
      <c r="H8" s="18"/>
      <c r="I8" s="15"/>
      <c r="J8" s="15"/>
      <c r="K8" s="15"/>
      <c r="L8" s="15"/>
      <c r="M8" s="18"/>
      <c r="N8" s="15"/>
      <c r="O8" s="15"/>
      <c r="P8" s="91"/>
      <c r="Q8" s="18"/>
      <c r="R8" s="15"/>
      <c r="S8" s="15"/>
      <c r="T8" s="15"/>
      <c r="U8" s="15"/>
      <c r="V8" s="18"/>
      <c r="W8" s="15"/>
      <c r="X8" s="15"/>
      <c r="Y8" s="15"/>
      <c r="Z8" s="18"/>
      <c r="AA8" s="15"/>
      <c r="AB8" s="15"/>
      <c r="AC8" s="19"/>
      <c r="AD8" s="187"/>
      <c r="AE8" s="16"/>
      <c r="AF8" s="17"/>
      <c r="AG8" s="16"/>
      <c r="AH8" s="16"/>
      <c r="AI8" s="188"/>
      <c r="AJ8" s="779"/>
      <c r="AK8" s="767"/>
      <c r="AL8" s="767"/>
      <c r="AM8" s="16"/>
    </row>
    <row r="9" spans="1:39" s="676" customFormat="1" ht="13.5" customHeight="1">
      <c r="A9" s="668"/>
      <c r="B9" s="669" t="s">
        <v>632</v>
      </c>
      <c r="C9" s="670" t="s">
        <v>633</v>
      </c>
      <c r="D9" s="670" t="s">
        <v>634</v>
      </c>
      <c r="E9" s="670" t="s">
        <v>1078</v>
      </c>
      <c r="F9" s="670" t="s">
        <v>1079</v>
      </c>
      <c r="G9" s="671" t="s">
        <v>5278</v>
      </c>
      <c r="H9" s="671" t="s">
        <v>5279</v>
      </c>
      <c r="I9" s="670" t="s">
        <v>1080</v>
      </c>
      <c r="J9" s="670" t="s">
        <v>5281</v>
      </c>
      <c r="K9" s="670" t="s">
        <v>5282</v>
      </c>
      <c r="L9" s="672" t="s">
        <v>1081</v>
      </c>
      <c r="M9" s="671" t="s">
        <v>998</v>
      </c>
      <c r="N9" s="670" t="s">
        <v>999</v>
      </c>
      <c r="O9" s="670" t="s">
        <v>1000</v>
      </c>
      <c r="P9" s="673"/>
      <c r="Q9" s="671" t="s">
        <v>632</v>
      </c>
      <c r="R9" s="670" t="s">
        <v>1001</v>
      </c>
      <c r="S9" s="670" t="s">
        <v>1002</v>
      </c>
      <c r="T9" s="670" t="s">
        <v>1293</v>
      </c>
      <c r="U9" s="670" t="s">
        <v>1003</v>
      </c>
      <c r="V9" s="671" t="s">
        <v>1004</v>
      </c>
      <c r="W9" s="670" t="s">
        <v>1005</v>
      </c>
      <c r="X9" s="670" t="s">
        <v>2040</v>
      </c>
      <c r="Y9" s="670" t="s">
        <v>1294</v>
      </c>
      <c r="Z9" s="671" t="s">
        <v>5605</v>
      </c>
      <c r="AA9" s="670" t="s">
        <v>5606</v>
      </c>
      <c r="AB9" s="670" t="s">
        <v>5607</v>
      </c>
      <c r="AC9" s="674" t="s">
        <v>1867</v>
      </c>
      <c r="AD9" s="675"/>
      <c r="AE9" s="670" t="s">
        <v>5313</v>
      </c>
      <c r="AF9" s="671"/>
      <c r="AG9" s="670"/>
      <c r="AH9" s="670" t="s">
        <v>5313</v>
      </c>
      <c r="AI9" s="674"/>
      <c r="AJ9" s="779"/>
      <c r="AK9" s="767"/>
      <c r="AL9" s="767"/>
      <c r="AM9" s="670"/>
    </row>
    <row r="10" spans="1:39" s="160" customFormat="1" ht="13.5" customHeight="1">
      <c r="A10" s="57"/>
      <c r="B10" s="58" t="s">
        <v>2867</v>
      </c>
      <c r="C10" s="15" t="s">
        <v>2868</v>
      </c>
      <c r="D10" s="15" t="s">
        <v>2869</v>
      </c>
      <c r="E10" s="15" t="s">
        <v>2869</v>
      </c>
      <c r="F10" s="15" t="s">
        <v>2869</v>
      </c>
      <c r="G10" s="18" t="s">
        <v>2869</v>
      </c>
      <c r="H10" s="18" t="s">
        <v>120</v>
      </c>
      <c r="I10" s="15" t="s">
        <v>2869</v>
      </c>
      <c r="J10" s="15" t="s">
        <v>2869</v>
      </c>
      <c r="K10" s="15"/>
      <c r="L10" s="15" t="s">
        <v>2869</v>
      </c>
      <c r="M10" s="18" t="s">
        <v>2869</v>
      </c>
      <c r="N10" s="15" t="s">
        <v>3225</v>
      </c>
      <c r="O10" s="15" t="s">
        <v>3226</v>
      </c>
      <c r="P10" s="91"/>
      <c r="Q10" s="18" t="s">
        <v>2867</v>
      </c>
      <c r="R10" s="15" t="s">
        <v>1825</v>
      </c>
      <c r="S10" s="15" t="s">
        <v>122</v>
      </c>
      <c r="T10" s="15" t="s">
        <v>122</v>
      </c>
      <c r="U10" s="15" t="s">
        <v>2869</v>
      </c>
      <c r="V10" s="18" t="s">
        <v>120</v>
      </c>
      <c r="W10" s="15" t="s">
        <v>123</v>
      </c>
      <c r="X10" s="15" t="s">
        <v>122</v>
      </c>
      <c r="Y10" s="15" t="s">
        <v>122</v>
      </c>
      <c r="Z10" s="18" t="s">
        <v>2869</v>
      </c>
      <c r="AA10" s="15" t="s">
        <v>2869</v>
      </c>
      <c r="AB10" s="15" t="s">
        <v>123</v>
      </c>
      <c r="AC10" s="19" t="s">
        <v>1826</v>
      </c>
      <c r="AD10" s="974" t="s">
        <v>2563</v>
      </c>
      <c r="AE10" s="975"/>
      <c r="AF10" s="976"/>
      <c r="AG10" s="203"/>
      <c r="AH10" s="203" t="s">
        <v>3223</v>
      </c>
      <c r="AI10" s="166"/>
      <c r="AJ10" s="779"/>
      <c r="AK10" s="767"/>
      <c r="AL10" s="767"/>
      <c r="AM10" s="15"/>
    </row>
    <row r="11" spans="1:39" s="160" customFormat="1" ht="13.5" customHeight="1" thickBot="1">
      <c r="A11" s="60"/>
      <c r="B11" s="52"/>
      <c r="C11" s="34"/>
      <c r="D11" s="34"/>
      <c r="E11" s="34"/>
      <c r="F11" s="34"/>
      <c r="G11" s="61"/>
      <c r="H11" s="309" t="s">
        <v>2021</v>
      </c>
      <c r="I11" s="34"/>
      <c r="J11" s="34"/>
      <c r="K11" s="34"/>
      <c r="L11" s="34"/>
      <c r="M11" s="61"/>
      <c r="N11" s="34"/>
      <c r="O11" s="34"/>
      <c r="P11" s="62"/>
      <c r="Q11" s="61"/>
      <c r="R11" s="310" t="s">
        <v>1632</v>
      </c>
      <c r="S11" s="243" t="s">
        <v>1633</v>
      </c>
      <c r="T11" s="243" t="s">
        <v>1633</v>
      </c>
      <c r="U11" s="243" t="s">
        <v>2024</v>
      </c>
      <c r="V11" s="244" t="s">
        <v>6294</v>
      </c>
      <c r="W11" s="310" t="s">
        <v>1632</v>
      </c>
      <c r="X11" s="243" t="s">
        <v>1633</v>
      </c>
      <c r="Y11" s="243" t="s">
        <v>1633</v>
      </c>
      <c r="Z11" s="244" t="s">
        <v>2024</v>
      </c>
      <c r="AA11" s="63"/>
      <c r="AB11" s="243" t="s">
        <v>1632</v>
      </c>
      <c r="AC11" s="311" t="s">
        <v>2025</v>
      </c>
      <c r="AD11" s="61" t="s">
        <v>2564</v>
      </c>
      <c r="AE11" s="52" t="s">
        <v>2565</v>
      </c>
      <c r="AF11" s="52" t="s">
        <v>2566</v>
      </c>
      <c r="AG11" s="52" t="s">
        <v>2564</v>
      </c>
      <c r="AH11" s="52" t="s">
        <v>2565</v>
      </c>
      <c r="AI11" s="53" t="s">
        <v>2566</v>
      </c>
      <c r="AJ11" s="780"/>
      <c r="AK11" s="768"/>
      <c r="AL11" s="768"/>
      <c r="AM11" s="15"/>
    </row>
    <row r="12" spans="1:39" s="204" customFormat="1" ht="13.5" customHeight="1" thickTop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</row>
    <row r="13" spans="1:39" ht="13.5" customHeight="1">
      <c r="A13" s="232" t="s">
        <v>6240</v>
      </c>
      <c r="B13" s="337" t="s">
        <v>4238</v>
      </c>
      <c r="C13" s="39">
        <v>127</v>
      </c>
      <c r="D13" s="39">
        <v>76</v>
      </c>
      <c r="E13" s="39">
        <v>4</v>
      </c>
      <c r="F13" s="39" t="s">
        <v>4103</v>
      </c>
      <c r="G13" s="71" t="s">
        <v>4103</v>
      </c>
      <c r="H13" s="71" t="s">
        <v>8281</v>
      </c>
      <c r="I13" s="39">
        <v>112</v>
      </c>
      <c r="J13" s="39" t="s">
        <v>8282</v>
      </c>
      <c r="K13" s="39" t="s">
        <v>5293</v>
      </c>
      <c r="L13" s="39" t="s">
        <v>5293</v>
      </c>
      <c r="M13" s="71" t="s">
        <v>5293</v>
      </c>
      <c r="N13" s="345" t="s">
        <v>8283</v>
      </c>
      <c r="O13" s="39" t="s">
        <v>7365</v>
      </c>
      <c r="P13" s="72" t="s">
        <v>50</v>
      </c>
      <c r="Q13" s="337" t="s">
        <v>4238</v>
      </c>
      <c r="R13" s="321">
        <v>473</v>
      </c>
      <c r="S13" s="39" t="s">
        <v>5452</v>
      </c>
      <c r="T13" s="39" t="s">
        <v>5453</v>
      </c>
      <c r="U13" s="322" t="s">
        <v>8978</v>
      </c>
      <c r="V13" s="71" t="s">
        <v>6805</v>
      </c>
      <c r="W13" s="39" t="s">
        <v>5454</v>
      </c>
      <c r="X13" s="39" t="s">
        <v>5455</v>
      </c>
      <c r="Y13" s="39" t="s">
        <v>6557</v>
      </c>
      <c r="Z13" s="323" t="s">
        <v>3633</v>
      </c>
      <c r="AA13" s="322" t="s">
        <v>5456</v>
      </c>
      <c r="AB13" s="322" t="s">
        <v>4063</v>
      </c>
      <c r="AC13" s="73" t="s">
        <v>9175</v>
      </c>
      <c r="AD13" s="158">
        <v>1</v>
      </c>
      <c r="AE13" s="39">
        <v>1</v>
      </c>
      <c r="AF13" s="71" t="s">
        <v>5293</v>
      </c>
      <c r="AG13" s="39">
        <v>1</v>
      </c>
      <c r="AH13" s="39">
        <v>1</v>
      </c>
      <c r="AI13" s="73" t="s">
        <v>5293</v>
      </c>
      <c r="AJ13" s="70" t="s">
        <v>1814</v>
      </c>
      <c r="AK13" s="70" t="s">
        <v>1814</v>
      </c>
      <c r="AL13" s="70" t="s">
        <v>1814</v>
      </c>
      <c r="AM13" s="14"/>
    </row>
    <row r="14" spans="1:39" ht="13.5" customHeight="1">
      <c r="A14" s="232" t="s">
        <v>6241</v>
      </c>
      <c r="B14" s="337" t="s">
        <v>7146</v>
      </c>
      <c r="C14" s="39" t="s">
        <v>8284</v>
      </c>
      <c r="D14" s="39" t="s">
        <v>8285</v>
      </c>
      <c r="E14" s="39" t="s">
        <v>4452</v>
      </c>
      <c r="F14" s="39" t="s">
        <v>4467</v>
      </c>
      <c r="G14" s="71" t="s">
        <v>4103</v>
      </c>
      <c r="H14" s="71" t="s">
        <v>8286</v>
      </c>
      <c r="I14" s="39">
        <v>137</v>
      </c>
      <c r="J14" s="39" t="s">
        <v>7962</v>
      </c>
      <c r="K14" s="39" t="s">
        <v>5293</v>
      </c>
      <c r="L14" s="39" t="s">
        <v>5293</v>
      </c>
      <c r="M14" s="71" t="s">
        <v>5293</v>
      </c>
      <c r="N14" s="345" t="s">
        <v>7963</v>
      </c>
      <c r="O14" s="39" t="s">
        <v>7964</v>
      </c>
      <c r="P14" s="72" t="s">
        <v>2036</v>
      </c>
      <c r="Q14" s="337" t="s">
        <v>7146</v>
      </c>
      <c r="R14" s="39">
        <v>834</v>
      </c>
      <c r="S14" s="39" t="s">
        <v>5457</v>
      </c>
      <c r="T14" s="39" t="s">
        <v>5458</v>
      </c>
      <c r="U14" s="322" t="s">
        <v>7769</v>
      </c>
      <c r="V14" s="71" t="s">
        <v>5784</v>
      </c>
      <c r="W14" s="39" t="s">
        <v>5785</v>
      </c>
      <c r="X14" s="39" t="s">
        <v>3467</v>
      </c>
      <c r="Y14" s="39" t="s">
        <v>5786</v>
      </c>
      <c r="Z14" s="323" t="s">
        <v>7075</v>
      </c>
      <c r="AA14" s="322" t="s">
        <v>5787</v>
      </c>
      <c r="AB14" s="39" t="s">
        <v>9074</v>
      </c>
      <c r="AC14" s="73" t="s">
        <v>4491</v>
      </c>
      <c r="AD14" s="158">
        <v>1</v>
      </c>
      <c r="AE14" s="39">
        <v>1</v>
      </c>
      <c r="AF14" s="71" t="s">
        <v>5293</v>
      </c>
      <c r="AG14" s="39">
        <v>1</v>
      </c>
      <c r="AH14" s="39">
        <v>2</v>
      </c>
      <c r="AI14" s="73" t="s">
        <v>5293</v>
      </c>
      <c r="AJ14" s="70" t="s">
        <v>1814</v>
      </c>
      <c r="AK14" s="70" t="s">
        <v>1814</v>
      </c>
      <c r="AL14" s="70" t="s">
        <v>1814</v>
      </c>
      <c r="AM14" s="14"/>
    </row>
    <row r="15" spans="1:39" ht="13.5" customHeight="1">
      <c r="A15" s="233" t="s">
        <v>5946</v>
      </c>
      <c r="B15" s="338" t="s">
        <v>6140</v>
      </c>
      <c r="C15" s="98" t="s">
        <v>7117</v>
      </c>
      <c r="D15" s="99" t="s">
        <v>7965</v>
      </c>
      <c r="E15" s="99" t="s">
        <v>7966</v>
      </c>
      <c r="F15" s="99" t="s">
        <v>7865</v>
      </c>
      <c r="G15" s="100" t="s">
        <v>4103</v>
      </c>
      <c r="H15" s="107" t="s">
        <v>7967</v>
      </c>
      <c r="I15" s="39">
        <v>162</v>
      </c>
      <c r="J15" s="39" t="s">
        <v>7968</v>
      </c>
      <c r="K15" s="39" t="s">
        <v>5294</v>
      </c>
      <c r="L15" s="39">
        <v>50</v>
      </c>
      <c r="M15" s="71">
        <v>58</v>
      </c>
      <c r="N15" s="345" t="s">
        <v>8813</v>
      </c>
      <c r="O15" s="39" t="s">
        <v>7311</v>
      </c>
      <c r="P15" s="108" t="s">
        <v>2037</v>
      </c>
      <c r="Q15" s="338" t="s">
        <v>6140</v>
      </c>
      <c r="R15" s="39">
        <v>1356</v>
      </c>
      <c r="S15" s="39" t="s">
        <v>7076</v>
      </c>
      <c r="T15" s="39" t="s">
        <v>5788</v>
      </c>
      <c r="U15" s="322" t="s">
        <v>6143</v>
      </c>
      <c r="V15" s="71" t="s">
        <v>2109</v>
      </c>
      <c r="W15" s="39" t="s">
        <v>5789</v>
      </c>
      <c r="X15" s="39" t="s">
        <v>6051</v>
      </c>
      <c r="Y15" s="39" t="s">
        <v>6052</v>
      </c>
      <c r="Z15" s="323" t="s">
        <v>2665</v>
      </c>
      <c r="AA15" s="322" t="s">
        <v>6315</v>
      </c>
      <c r="AB15" s="39" t="s">
        <v>6316</v>
      </c>
      <c r="AC15" s="73" t="s">
        <v>2109</v>
      </c>
      <c r="AD15" s="158">
        <v>1</v>
      </c>
      <c r="AE15" s="39">
        <v>1</v>
      </c>
      <c r="AF15" s="71">
        <v>1</v>
      </c>
      <c r="AG15" s="39">
        <v>1</v>
      </c>
      <c r="AH15" s="39">
        <v>2</v>
      </c>
      <c r="AI15" s="73">
        <v>4</v>
      </c>
      <c r="AJ15" s="70" t="s">
        <v>1814</v>
      </c>
      <c r="AK15" s="70" t="s">
        <v>1814</v>
      </c>
      <c r="AL15" s="70" t="s">
        <v>1814</v>
      </c>
      <c r="AM15" s="14"/>
    </row>
    <row r="16" spans="1:39" ht="13.5" customHeight="1">
      <c r="A16" s="233" t="s">
        <v>5947</v>
      </c>
      <c r="B16" s="338" t="s">
        <v>7969</v>
      </c>
      <c r="C16" s="98" t="s">
        <v>7970</v>
      </c>
      <c r="D16" s="99" t="s">
        <v>3280</v>
      </c>
      <c r="E16" s="99" t="s">
        <v>7971</v>
      </c>
      <c r="F16" s="99" t="s">
        <v>7874</v>
      </c>
      <c r="G16" s="100" t="s">
        <v>4103</v>
      </c>
      <c r="H16" s="343" t="s">
        <v>7972</v>
      </c>
      <c r="I16" s="39" t="s">
        <v>2656</v>
      </c>
      <c r="J16" s="39" t="s">
        <v>7973</v>
      </c>
      <c r="K16" s="39" t="s">
        <v>5294</v>
      </c>
      <c r="L16" s="39">
        <v>54</v>
      </c>
      <c r="M16" s="71">
        <v>58</v>
      </c>
      <c r="N16" s="345" t="s">
        <v>7974</v>
      </c>
      <c r="O16" s="39" t="s">
        <v>7975</v>
      </c>
      <c r="P16" s="108" t="s">
        <v>2038</v>
      </c>
      <c r="Q16" s="338" t="s">
        <v>7969</v>
      </c>
      <c r="R16" s="39">
        <v>2105</v>
      </c>
      <c r="S16" s="39" t="s">
        <v>2746</v>
      </c>
      <c r="T16" s="39" t="s">
        <v>6317</v>
      </c>
      <c r="U16" s="322" t="s">
        <v>3314</v>
      </c>
      <c r="V16" s="71" t="s">
        <v>6318</v>
      </c>
      <c r="W16" s="39" t="s">
        <v>6319</v>
      </c>
      <c r="X16" s="39" t="s">
        <v>6320</v>
      </c>
      <c r="Y16" s="39" t="s">
        <v>6321</v>
      </c>
      <c r="Z16" s="323" t="s">
        <v>5674</v>
      </c>
      <c r="AA16" s="322" t="s">
        <v>6322</v>
      </c>
      <c r="AB16" s="39" t="s">
        <v>6323</v>
      </c>
      <c r="AC16" s="73" t="s">
        <v>2407</v>
      </c>
      <c r="AD16" s="158">
        <v>1</v>
      </c>
      <c r="AE16" s="39">
        <v>1</v>
      </c>
      <c r="AF16" s="71">
        <v>1</v>
      </c>
      <c r="AG16" s="39">
        <v>1</v>
      </c>
      <c r="AH16" s="39">
        <v>3</v>
      </c>
      <c r="AI16" s="73">
        <v>4</v>
      </c>
      <c r="AJ16" s="70" t="s">
        <v>1814</v>
      </c>
      <c r="AK16" s="70" t="s">
        <v>1814</v>
      </c>
      <c r="AL16" s="70" t="s">
        <v>1814</v>
      </c>
      <c r="AM16" s="14"/>
    </row>
    <row r="17" spans="1:39" ht="13.5" customHeight="1">
      <c r="A17" s="233" t="s">
        <v>5948</v>
      </c>
      <c r="B17" s="338" t="s">
        <v>4460</v>
      </c>
      <c r="C17" s="98" t="s">
        <v>7970</v>
      </c>
      <c r="D17" s="99" t="s">
        <v>7976</v>
      </c>
      <c r="E17" s="99" t="s">
        <v>4139</v>
      </c>
      <c r="F17" s="99" t="s">
        <v>8726</v>
      </c>
      <c r="G17" s="100" t="s">
        <v>4103</v>
      </c>
      <c r="H17" s="107" t="s">
        <v>7977</v>
      </c>
      <c r="I17" s="39" t="s">
        <v>7978</v>
      </c>
      <c r="J17" s="39" t="s">
        <v>7979</v>
      </c>
      <c r="K17" s="39" t="s">
        <v>5296</v>
      </c>
      <c r="L17" s="39">
        <v>64</v>
      </c>
      <c r="M17" s="71">
        <v>70</v>
      </c>
      <c r="N17" s="345" t="s">
        <v>7980</v>
      </c>
      <c r="O17" s="39" t="s">
        <v>7981</v>
      </c>
      <c r="P17" s="108" t="s">
        <v>2039</v>
      </c>
      <c r="Q17" s="338" t="s">
        <v>4460</v>
      </c>
      <c r="R17" s="39">
        <v>2340</v>
      </c>
      <c r="S17" s="39" t="s">
        <v>2617</v>
      </c>
      <c r="T17" s="39" t="s">
        <v>8654</v>
      </c>
      <c r="U17" s="322" t="s">
        <v>6324</v>
      </c>
      <c r="V17" s="71" t="s">
        <v>7443</v>
      </c>
      <c r="W17" s="39" t="s">
        <v>6325</v>
      </c>
      <c r="X17" s="39" t="s">
        <v>6065</v>
      </c>
      <c r="Y17" s="39" t="s">
        <v>6066</v>
      </c>
      <c r="Z17" s="323" t="s">
        <v>6418</v>
      </c>
      <c r="AA17" s="322" t="s">
        <v>6067</v>
      </c>
      <c r="AB17" s="322" t="s">
        <v>2602</v>
      </c>
      <c r="AC17" s="73" t="s">
        <v>6068</v>
      </c>
      <c r="AD17" s="158">
        <v>1</v>
      </c>
      <c r="AE17" s="39">
        <v>2</v>
      </c>
      <c r="AF17" s="71">
        <v>3</v>
      </c>
      <c r="AG17" s="39">
        <v>1</v>
      </c>
      <c r="AH17" s="39">
        <v>2</v>
      </c>
      <c r="AI17" s="73">
        <v>4</v>
      </c>
      <c r="AJ17" s="70" t="s">
        <v>1814</v>
      </c>
      <c r="AK17" s="70" t="s">
        <v>1814</v>
      </c>
      <c r="AL17" s="70" t="s">
        <v>1814</v>
      </c>
      <c r="AM17" s="14"/>
    </row>
    <row r="18" spans="1:39" ht="13.5" customHeight="1">
      <c r="A18" s="233" t="s">
        <v>6254</v>
      </c>
      <c r="B18" s="338" t="s">
        <v>4786</v>
      </c>
      <c r="C18" s="98" t="s">
        <v>7982</v>
      </c>
      <c r="D18" s="99" t="s">
        <v>6788</v>
      </c>
      <c r="E18" s="99" t="s">
        <v>3572</v>
      </c>
      <c r="F18" s="99" t="s">
        <v>3843</v>
      </c>
      <c r="G18" s="100" t="s">
        <v>4103</v>
      </c>
      <c r="H18" s="107" t="s">
        <v>7288</v>
      </c>
      <c r="I18" s="39" t="s">
        <v>7978</v>
      </c>
      <c r="J18" s="39" t="s">
        <v>7979</v>
      </c>
      <c r="K18" s="39" t="s">
        <v>5296</v>
      </c>
      <c r="L18" s="39">
        <v>66</v>
      </c>
      <c r="M18" s="71">
        <v>70</v>
      </c>
      <c r="N18" s="345" t="s">
        <v>7983</v>
      </c>
      <c r="O18" s="39" t="s">
        <v>8916</v>
      </c>
      <c r="P18" s="108" t="s">
        <v>38</v>
      </c>
      <c r="Q18" s="338" t="s">
        <v>4786</v>
      </c>
      <c r="R18" s="39">
        <v>2896</v>
      </c>
      <c r="S18" s="320" t="s">
        <v>4283</v>
      </c>
      <c r="T18" s="39" t="s">
        <v>6069</v>
      </c>
      <c r="U18" s="322" t="s">
        <v>7386</v>
      </c>
      <c r="V18" s="71" t="s">
        <v>4040</v>
      </c>
      <c r="W18" s="39" t="s">
        <v>6332</v>
      </c>
      <c r="X18" s="39" t="s">
        <v>6333</v>
      </c>
      <c r="Y18" s="39" t="s">
        <v>6334</v>
      </c>
      <c r="Z18" s="323" t="s">
        <v>7822</v>
      </c>
      <c r="AA18" s="322" t="s">
        <v>6335</v>
      </c>
      <c r="AB18" s="39" t="s">
        <v>2723</v>
      </c>
      <c r="AC18" s="73" t="s">
        <v>6336</v>
      </c>
      <c r="AD18" s="158">
        <v>1</v>
      </c>
      <c r="AE18" s="39">
        <v>1</v>
      </c>
      <c r="AF18" s="71">
        <v>1</v>
      </c>
      <c r="AG18" s="39">
        <v>1</v>
      </c>
      <c r="AH18" s="39">
        <v>2</v>
      </c>
      <c r="AI18" s="73">
        <v>2</v>
      </c>
      <c r="AJ18" s="70" t="s">
        <v>1814</v>
      </c>
      <c r="AK18" s="70" t="s">
        <v>1814</v>
      </c>
      <c r="AL18" s="70" t="s">
        <v>1814</v>
      </c>
      <c r="AM18" s="14"/>
    </row>
    <row r="19" spans="1:39" ht="13.5" customHeight="1">
      <c r="A19" s="233" t="s">
        <v>6255</v>
      </c>
      <c r="B19" s="338" t="s">
        <v>6559</v>
      </c>
      <c r="C19" s="98">
        <v>254</v>
      </c>
      <c r="D19" s="99" t="s">
        <v>7984</v>
      </c>
      <c r="E19" s="99" t="s">
        <v>4139</v>
      </c>
      <c r="F19" s="99" t="s">
        <v>8348</v>
      </c>
      <c r="G19" s="100" t="s">
        <v>4103</v>
      </c>
      <c r="H19" s="107" t="s">
        <v>7985</v>
      </c>
      <c r="I19" s="39" t="s">
        <v>7986</v>
      </c>
      <c r="J19" s="39" t="s">
        <v>5738</v>
      </c>
      <c r="K19" s="39" t="s">
        <v>5294</v>
      </c>
      <c r="L19" s="39">
        <v>50</v>
      </c>
      <c r="M19" s="71">
        <v>58</v>
      </c>
      <c r="N19" s="345" t="s">
        <v>7168</v>
      </c>
      <c r="O19" s="39" t="s">
        <v>4162</v>
      </c>
      <c r="P19" s="108" t="s">
        <v>39</v>
      </c>
      <c r="Q19" s="338" t="s">
        <v>6559</v>
      </c>
      <c r="R19" s="39">
        <v>2841</v>
      </c>
      <c r="S19" s="39" t="s">
        <v>2343</v>
      </c>
      <c r="T19" s="320" t="s">
        <v>7392</v>
      </c>
      <c r="U19" s="322" t="s">
        <v>3061</v>
      </c>
      <c r="V19" s="71" t="s">
        <v>6337</v>
      </c>
      <c r="W19" s="39" t="s">
        <v>6338</v>
      </c>
      <c r="X19" s="39" t="s">
        <v>6339</v>
      </c>
      <c r="Y19" s="39" t="s">
        <v>6340</v>
      </c>
      <c r="Z19" s="323" t="s">
        <v>6341</v>
      </c>
      <c r="AA19" s="322" t="s">
        <v>6342</v>
      </c>
      <c r="AB19" s="39" t="s">
        <v>6343</v>
      </c>
      <c r="AC19" s="73" t="s">
        <v>7679</v>
      </c>
      <c r="AD19" s="158">
        <v>1</v>
      </c>
      <c r="AE19" s="39">
        <v>1</v>
      </c>
      <c r="AF19" s="71" t="s">
        <v>5293</v>
      </c>
      <c r="AG19" s="39">
        <v>3</v>
      </c>
      <c r="AH19" s="39">
        <v>4</v>
      </c>
      <c r="AI19" s="73" t="s">
        <v>5293</v>
      </c>
      <c r="AJ19" s="70" t="s">
        <v>1814</v>
      </c>
      <c r="AK19" s="70" t="s">
        <v>1814</v>
      </c>
      <c r="AL19" s="70" t="s">
        <v>1814</v>
      </c>
      <c r="AM19" s="14"/>
    </row>
    <row r="20" spans="1:39" ht="13.5" customHeight="1">
      <c r="A20" s="233" t="s">
        <v>6256</v>
      </c>
      <c r="B20" s="338" t="s">
        <v>5739</v>
      </c>
      <c r="C20" s="98" t="s">
        <v>3040</v>
      </c>
      <c r="D20" s="99" t="s">
        <v>5921</v>
      </c>
      <c r="E20" s="99">
        <v>6</v>
      </c>
      <c r="F20" s="99" t="s">
        <v>3356</v>
      </c>
      <c r="G20" s="100" t="s">
        <v>4103</v>
      </c>
      <c r="H20" s="107" t="s">
        <v>5740</v>
      </c>
      <c r="I20" s="39" t="s">
        <v>7986</v>
      </c>
      <c r="J20" s="39" t="s">
        <v>5738</v>
      </c>
      <c r="K20" s="39" t="s">
        <v>5294</v>
      </c>
      <c r="L20" s="39">
        <v>52</v>
      </c>
      <c r="M20" s="71">
        <v>58</v>
      </c>
      <c r="N20" s="345" t="s">
        <v>5741</v>
      </c>
      <c r="O20" s="39" t="s">
        <v>5742</v>
      </c>
      <c r="P20" s="108" t="s">
        <v>40</v>
      </c>
      <c r="Q20" s="338" t="s">
        <v>5739</v>
      </c>
      <c r="R20" s="39">
        <v>3415</v>
      </c>
      <c r="S20" s="39" t="s">
        <v>1757</v>
      </c>
      <c r="T20" s="39" t="s">
        <v>6344</v>
      </c>
      <c r="U20" s="322" t="s">
        <v>6345</v>
      </c>
      <c r="V20" s="323" t="s">
        <v>6346</v>
      </c>
      <c r="W20" s="39" t="s">
        <v>6347</v>
      </c>
      <c r="X20" s="39" t="s">
        <v>6348</v>
      </c>
      <c r="Y20" s="39" t="s">
        <v>6452</v>
      </c>
      <c r="Z20" s="323" t="s">
        <v>2075</v>
      </c>
      <c r="AA20" s="322" t="s">
        <v>6349</v>
      </c>
      <c r="AB20" s="39" t="s">
        <v>6350</v>
      </c>
      <c r="AC20" s="73" t="s">
        <v>6351</v>
      </c>
      <c r="AD20" s="158">
        <v>1</v>
      </c>
      <c r="AE20" s="39">
        <v>1</v>
      </c>
      <c r="AF20" s="71" t="s">
        <v>5293</v>
      </c>
      <c r="AG20" s="39">
        <v>2</v>
      </c>
      <c r="AH20" s="39">
        <v>4</v>
      </c>
      <c r="AI20" s="73" t="s">
        <v>5293</v>
      </c>
      <c r="AJ20" s="70" t="s">
        <v>1814</v>
      </c>
      <c r="AK20" s="70" t="s">
        <v>1814</v>
      </c>
      <c r="AL20" s="70" t="s">
        <v>1814</v>
      </c>
      <c r="AM20" s="14"/>
    </row>
    <row r="21" spans="1:39" ht="13.5" customHeight="1">
      <c r="A21" s="233" t="s">
        <v>6257</v>
      </c>
      <c r="B21" s="338" t="s">
        <v>4468</v>
      </c>
      <c r="C21" s="98" t="s">
        <v>5743</v>
      </c>
      <c r="D21" s="99" t="s">
        <v>5744</v>
      </c>
      <c r="E21" s="99" t="s">
        <v>4153</v>
      </c>
      <c r="F21" s="99">
        <v>10</v>
      </c>
      <c r="G21" s="100" t="s">
        <v>4103</v>
      </c>
      <c r="H21" s="107" t="s">
        <v>6812</v>
      </c>
      <c r="I21" s="39" t="s">
        <v>7986</v>
      </c>
      <c r="J21" s="39" t="s">
        <v>5738</v>
      </c>
      <c r="K21" s="39" t="s">
        <v>5295</v>
      </c>
      <c r="L21" s="39">
        <v>54</v>
      </c>
      <c r="M21" s="71">
        <v>54</v>
      </c>
      <c r="N21" s="345" t="s">
        <v>5745</v>
      </c>
      <c r="O21" s="39" t="s">
        <v>5746</v>
      </c>
      <c r="P21" s="108" t="s">
        <v>41</v>
      </c>
      <c r="Q21" s="338" t="s">
        <v>4468</v>
      </c>
      <c r="R21" s="39">
        <v>4005</v>
      </c>
      <c r="S21" s="39" t="s">
        <v>6325</v>
      </c>
      <c r="T21" s="39" t="s">
        <v>6352</v>
      </c>
      <c r="U21" s="322" t="s">
        <v>6353</v>
      </c>
      <c r="V21" s="71" t="s">
        <v>6354</v>
      </c>
      <c r="W21" s="39" t="s">
        <v>1749</v>
      </c>
      <c r="X21" s="39" t="s">
        <v>8783</v>
      </c>
      <c r="Y21" s="39" t="s">
        <v>6355</v>
      </c>
      <c r="Z21" s="323" t="s">
        <v>6558</v>
      </c>
      <c r="AA21" s="322" t="s">
        <v>6356</v>
      </c>
      <c r="AB21" s="39" t="s">
        <v>9191</v>
      </c>
      <c r="AC21" s="73" t="s">
        <v>6357</v>
      </c>
      <c r="AD21" s="158">
        <v>1</v>
      </c>
      <c r="AE21" s="39">
        <v>1</v>
      </c>
      <c r="AF21" s="71" t="s">
        <v>5293</v>
      </c>
      <c r="AG21" s="39">
        <v>2</v>
      </c>
      <c r="AH21" s="39">
        <v>4</v>
      </c>
      <c r="AI21" s="73" t="s">
        <v>5293</v>
      </c>
      <c r="AJ21" s="70" t="s">
        <v>1814</v>
      </c>
      <c r="AK21" s="70" t="s">
        <v>1814</v>
      </c>
      <c r="AL21" s="70" t="s">
        <v>1814</v>
      </c>
      <c r="AM21" s="14"/>
    </row>
    <row r="22" spans="1:39" ht="13.5" customHeight="1">
      <c r="A22" s="233" t="s">
        <v>6258</v>
      </c>
      <c r="B22" s="338" t="s">
        <v>8796</v>
      </c>
      <c r="C22" s="98" t="s">
        <v>5747</v>
      </c>
      <c r="D22" s="99" t="s">
        <v>6200</v>
      </c>
      <c r="E22" s="99">
        <v>6</v>
      </c>
      <c r="F22" s="99" t="s">
        <v>4092</v>
      </c>
      <c r="G22" s="100" t="s">
        <v>4103</v>
      </c>
      <c r="H22" s="107" t="s">
        <v>5748</v>
      </c>
      <c r="I22" s="39" t="s">
        <v>5749</v>
      </c>
      <c r="J22" s="39">
        <v>219</v>
      </c>
      <c r="K22" s="39" t="s">
        <v>5296</v>
      </c>
      <c r="L22" s="39">
        <v>66</v>
      </c>
      <c r="M22" s="71">
        <v>82</v>
      </c>
      <c r="N22" s="345" t="s">
        <v>5750</v>
      </c>
      <c r="O22" s="322" t="s">
        <v>5751</v>
      </c>
      <c r="P22" s="108" t="s">
        <v>42</v>
      </c>
      <c r="Q22" s="338" t="s">
        <v>8796</v>
      </c>
      <c r="R22" s="39">
        <v>4413</v>
      </c>
      <c r="S22" s="39" t="s">
        <v>6358</v>
      </c>
      <c r="T22" s="39" t="s">
        <v>6359</v>
      </c>
      <c r="U22" s="322" t="s">
        <v>6360</v>
      </c>
      <c r="V22" s="71" t="s">
        <v>6361</v>
      </c>
      <c r="W22" s="39" t="s">
        <v>6362</v>
      </c>
      <c r="X22" s="39" t="s">
        <v>6363</v>
      </c>
      <c r="Y22" s="39" t="s">
        <v>6364</v>
      </c>
      <c r="Z22" s="323" t="s">
        <v>2059</v>
      </c>
      <c r="AA22" s="322" t="s">
        <v>6365</v>
      </c>
      <c r="AB22" s="39" t="s">
        <v>6366</v>
      </c>
      <c r="AC22" s="73" t="s">
        <v>6367</v>
      </c>
      <c r="AD22" s="158">
        <v>1</v>
      </c>
      <c r="AE22" s="39">
        <v>2</v>
      </c>
      <c r="AF22" s="71" t="s">
        <v>5293</v>
      </c>
      <c r="AG22" s="39">
        <v>2</v>
      </c>
      <c r="AH22" s="39">
        <v>4</v>
      </c>
      <c r="AI22" s="73" t="s">
        <v>5293</v>
      </c>
      <c r="AJ22" s="70" t="s">
        <v>1814</v>
      </c>
      <c r="AK22" s="70" t="s">
        <v>1814</v>
      </c>
      <c r="AL22" s="70" t="s">
        <v>1814</v>
      </c>
      <c r="AM22" s="14"/>
    </row>
    <row r="23" spans="1:39" ht="13.5" customHeight="1">
      <c r="A23" s="233" t="s">
        <v>6259</v>
      </c>
      <c r="B23" s="338" t="s">
        <v>5752</v>
      </c>
      <c r="C23" s="98">
        <v>256</v>
      </c>
      <c r="D23" s="99" t="s">
        <v>3953</v>
      </c>
      <c r="E23" s="99" t="s">
        <v>4153</v>
      </c>
      <c r="F23" s="99" t="s">
        <v>9332</v>
      </c>
      <c r="G23" s="100" t="s">
        <v>4103</v>
      </c>
      <c r="H23" s="107" t="s">
        <v>5753</v>
      </c>
      <c r="I23" s="39" t="s">
        <v>5749</v>
      </c>
      <c r="J23" s="39">
        <v>219</v>
      </c>
      <c r="K23" s="39" t="s">
        <v>5296</v>
      </c>
      <c r="L23" s="39">
        <v>66</v>
      </c>
      <c r="M23" s="71">
        <v>82</v>
      </c>
      <c r="N23" s="345" t="s">
        <v>5754</v>
      </c>
      <c r="O23" s="39" t="s">
        <v>5755</v>
      </c>
      <c r="P23" s="108" t="s">
        <v>43</v>
      </c>
      <c r="Q23" s="338" t="s">
        <v>5752</v>
      </c>
      <c r="R23" s="39">
        <v>5537</v>
      </c>
      <c r="S23" s="39" t="s">
        <v>6368</v>
      </c>
      <c r="T23" s="39" t="s">
        <v>8214</v>
      </c>
      <c r="U23" s="322" t="s">
        <v>8862</v>
      </c>
      <c r="V23" s="71" t="s">
        <v>3757</v>
      </c>
      <c r="W23" s="39" t="s">
        <v>8438</v>
      </c>
      <c r="X23" s="39" t="s">
        <v>6369</v>
      </c>
      <c r="Y23" s="39" t="s">
        <v>768</v>
      </c>
      <c r="Z23" s="323" t="s">
        <v>3400</v>
      </c>
      <c r="AA23" s="322" t="s">
        <v>6370</v>
      </c>
      <c r="AB23" s="39" t="s">
        <v>2407</v>
      </c>
      <c r="AC23" s="73" t="s">
        <v>6371</v>
      </c>
      <c r="AD23" s="158">
        <v>1</v>
      </c>
      <c r="AE23" s="39">
        <v>1</v>
      </c>
      <c r="AF23" s="71" t="s">
        <v>5293</v>
      </c>
      <c r="AG23" s="39">
        <v>2</v>
      </c>
      <c r="AH23" s="39">
        <v>4</v>
      </c>
      <c r="AI23" s="73" t="s">
        <v>5293</v>
      </c>
      <c r="AJ23" s="70" t="s">
        <v>1814</v>
      </c>
      <c r="AK23" s="70" t="s">
        <v>1814</v>
      </c>
      <c r="AL23" s="70" t="s">
        <v>1814</v>
      </c>
      <c r="AM23" s="14"/>
    </row>
    <row r="24" spans="1:39" ht="13.5" customHeight="1">
      <c r="A24" s="233" t="s">
        <v>405</v>
      </c>
      <c r="B24" s="338" t="s">
        <v>4060</v>
      </c>
      <c r="C24" s="98" t="s">
        <v>3961</v>
      </c>
      <c r="D24" s="99" t="s">
        <v>2675</v>
      </c>
      <c r="E24" s="99" t="s">
        <v>8198</v>
      </c>
      <c r="F24" s="99" t="s">
        <v>160</v>
      </c>
      <c r="G24" s="100" t="s">
        <v>4103</v>
      </c>
      <c r="H24" s="107" t="s">
        <v>5756</v>
      </c>
      <c r="I24" s="39" t="s">
        <v>5749</v>
      </c>
      <c r="J24" s="39">
        <v>219</v>
      </c>
      <c r="K24" s="39" t="s">
        <v>5296</v>
      </c>
      <c r="L24" s="39">
        <v>66</v>
      </c>
      <c r="M24" s="71">
        <v>84</v>
      </c>
      <c r="N24" s="345" t="s">
        <v>5757</v>
      </c>
      <c r="O24" s="39" t="s">
        <v>5758</v>
      </c>
      <c r="P24" s="108" t="s">
        <v>44</v>
      </c>
      <c r="Q24" s="338" t="s">
        <v>4060</v>
      </c>
      <c r="R24" s="39">
        <v>6544</v>
      </c>
      <c r="S24" s="39" t="s">
        <v>2184</v>
      </c>
      <c r="T24" s="39" t="s">
        <v>6372</v>
      </c>
      <c r="U24" s="322" t="s">
        <v>2745</v>
      </c>
      <c r="V24" s="323" t="s">
        <v>6373</v>
      </c>
      <c r="W24" s="39" t="s">
        <v>6374</v>
      </c>
      <c r="X24" s="39" t="s">
        <v>6375</v>
      </c>
      <c r="Y24" s="39" t="s">
        <v>6376</v>
      </c>
      <c r="Z24" s="323" t="s">
        <v>3378</v>
      </c>
      <c r="AA24" s="322" t="s">
        <v>6377</v>
      </c>
      <c r="AB24" s="39" t="s">
        <v>6378</v>
      </c>
      <c r="AC24" s="73" t="s">
        <v>6379</v>
      </c>
      <c r="AD24" s="158">
        <v>1</v>
      </c>
      <c r="AE24" s="39">
        <v>1</v>
      </c>
      <c r="AF24" s="71" t="s">
        <v>5293</v>
      </c>
      <c r="AG24" s="39">
        <v>1</v>
      </c>
      <c r="AH24" s="39">
        <v>2</v>
      </c>
      <c r="AI24" s="73" t="s">
        <v>5293</v>
      </c>
      <c r="AJ24" s="70" t="s">
        <v>1814</v>
      </c>
      <c r="AK24" s="70" t="s">
        <v>1814</v>
      </c>
      <c r="AL24" s="70" t="s">
        <v>1814</v>
      </c>
      <c r="AM24" s="14"/>
    </row>
    <row r="25" spans="1:39" ht="13.5" customHeight="1">
      <c r="A25" s="233" t="s">
        <v>406</v>
      </c>
      <c r="B25" s="338" t="s">
        <v>7084</v>
      </c>
      <c r="C25" s="98" t="s">
        <v>5759</v>
      </c>
      <c r="D25" s="99" t="s">
        <v>7984</v>
      </c>
      <c r="E25" s="99" t="s">
        <v>3577</v>
      </c>
      <c r="F25" s="99">
        <v>7</v>
      </c>
      <c r="G25" s="100" t="s">
        <v>4103</v>
      </c>
      <c r="H25" s="343" t="s">
        <v>5760</v>
      </c>
      <c r="I25" s="39" t="s">
        <v>5761</v>
      </c>
      <c r="J25" s="39" t="s">
        <v>5762</v>
      </c>
      <c r="K25" s="39" t="s">
        <v>5294</v>
      </c>
      <c r="L25" s="39">
        <v>56</v>
      </c>
      <c r="M25" s="71">
        <v>58</v>
      </c>
      <c r="N25" s="345" t="s">
        <v>5763</v>
      </c>
      <c r="O25" s="39" t="s">
        <v>7054</v>
      </c>
      <c r="P25" s="108" t="s">
        <v>314</v>
      </c>
      <c r="Q25" s="338" t="s">
        <v>7084</v>
      </c>
      <c r="R25" s="39">
        <v>4455</v>
      </c>
      <c r="S25" s="39" t="s">
        <v>6380</v>
      </c>
      <c r="T25" s="320" t="s">
        <v>6381</v>
      </c>
      <c r="U25" s="322" t="s">
        <v>6382</v>
      </c>
      <c r="V25" s="71" t="s">
        <v>7050</v>
      </c>
      <c r="W25" s="39" t="s">
        <v>6383</v>
      </c>
      <c r="X25" s="322" t="s">
        <v>6384</v>
      </c>
      <c r="Y25" s="39" t="s">
        <v>6914</v>
      </c>
      <c r="Z25" s="323" t="s">
        <v>8754</v>
      </c>
      <c r="AA25" s="322" t="s">
        <v>6385</v>
      </c>
      <c r="AB25" s="39" t="s">
        <v>7989</v>
      </c>
      <c r="AC25" s="73" t="s">
        <v>6386</v>
      </c>
      <c r="AD25" s="158">
        <v>1</v>
      </c>
      <c r="AE25" s="39">
        <v>1</v>
      </c>
      <c r="AF25" s="71" t="s">
        <v>5293</v>
      </c>
      <c r="AG25" s="39">
        <v>4</v>
      </c>
      <c r="AH25" s="39">
        <v>4</v>
      </c>
      <c r="AI25" s="73" t="s">
        <v>5293</v>
      </c>
      <c r="AJ25" s="70" t="s">
        <v>1814</v>
      </c>
      <c r="AK25" s="70" t="s">
        <v>1814</v>
      </c>
      <c r="AL25" s="70" t="s">
        <v>1814</v>
      </c>
      <c r="AM25" s="14"/>
    </row>
    <row r="26" spans="1:39" ht="13.5" customHeight="1">
      <c r="A26" s="233" t="s">
        <v>407</v>
      </c>
      <c r="B26" s="338" t="s">
        <v>5764</v>
      </c>
      <c r="C26" s="98" t="s">
        <v>7048</v>
      </c>
      <c r="D26" s="99" t="s">
        <v>3280</v>
      </c>
      <c r="E26" s="99">
        <v>6</v>
      </c>
      <c r="F26" s="99" t="s">
        <v>5908</v>
      </c>
      <c r="G26" s="100" t="s">
        <v>4103</v>
      </c>
      <c r="H26" s="107" t="s">
        <v>5765</v>
      </c>
      <c r="I26" s="39" t="s">
        <v>5761</v>
      </c>
      <c r="J26" s="39" t="s">
        <v>5762</v>
      </c>
      <c r="K26" s="39" t="s">
        <v>5294</v>
      </c>
      <c r="L26" s="39">
        <v>58</v>
      </c>
      <c r="M26" s="71">
        <v>58</v>
      </c>
      <c r="N26" s="345" t="s">
        <v>5412</v>
      </c>
      <c r="O26" s="39" t="s">
        <v>5413</v>
      </c>
      <c r="P26" s="108" t="s">
        <v>896</v>
      </c>
      <c r="Q26" s="338" t="s">
        <v>5764</v>
      </c>
      <c r="R26" s="39">
        <v>5366</v>
      </c>
      <c r="S26" s="39" t="s">
        <v>6387</v>
      </c>
      <c r="T26" s="39" t="s">
        <v>6388</v>
      </c>
      <c r="U26" s="322" t="s">
        <v>6389</v>
      </c>
      <c r="V26" s="71" t="s">
        <v>6390</v>
      </c>
      <c r="W26" s="39" t="s">
        <v>3371</v>
      </c>
      <c r="X26" s="39" t="s">
        <v>6391</v>
      </c>
      <c r="Y26" s="39" t="s">
        <v>6392</v>
      </c>
      <c r="Z26" s="323" t="s">
        <v>3663</v>
      </c>
      <c r="AA26" s="322" t="s">
        <v>6393</v>
      </c>
      <c r="AB26" s="39" t="s">
        <v>6394</v>
      </c>
      <c r="AC26" s="73" t="s">
        <v>3949</v>
      </c>
      <c r="AD26" s="158">
        <v>1</v>
      </c>
      <c r="AE26" s="39">
        <v>1</v>
      </c>
      <c r="AF26" s="71" t="s">
        <v>5293</v>
      </c>
      <c r="AG26" s="39">
        <v>4</v>
      </c>
      <c r="AH26" s="39">
        <v>4</v>
      </c>
      <c r="AI26" s="73" t="s">
        <v>5293</v>
      </c>
      <c r="AJ26" s="70" t="s">
        <v>1814</v>
      </c>
      <c r="AK26" s="70" t="s">
        <v>1814</v>
      </c>
      <c r="AL26" s="70" t="s">
        <v>1814</v>
      </c>
      <c r="AM26" s="14"/>
    </row>
    <row r="27" spans="1:39" ht="13.5" customHeight="1">
      <c r="A27" s="233" t="s">
        <v>408</v>
      </c>
      <c r="B27" s="338" t="s">
        <v>2667</v>
      </c>
      <c r="C27" s="98" t="s">
        <v>5414</v>
      </c>
      <c r="D27" s="99" t="s">
        <v>3392</v>
      </c>
      <c r="E27" s="99" t="s">
        <v>4479</v>
      </c>
      <c r="F27" s="99" t="s">
        <v>4729</v>
      </c>
      <c r="G27" s="100" t="s">
        <v>4103</v>
      </c>
      <c r="H27" s="107" t="s">
        <v>7366</v>
      </c>
      <c r="I27" s="39" t="s">
        <v>5761</v>
      </c>
      <c r="J27" s="39" t="s">
        <v>5762</v>
      </c>
      <c r="K27" s="39" t="s">
        <v>5294</v>
      </c>
      <c r="L27" s="39">
        <v>58</v>
      </c>
      <c r="M27" s="71">
        <v>60</v>
      </c>
      <c r="N27" s="345" t="s">
        <v>5415</v>
      </c>
      <c r="O27" s="39" t="s">
        <v>5416</v>
      </c>
      <c r="P27" s="108" t="s">
        <v>897</v>
      </c>
      <c r="Q27" s="338" t="s">
        <v>2667</v>
      </c>
      <c r="R27" s="39">
        <v>6501</v>
      </c>
      <c r="S27" s="39" t="s">
        <v>5872</v>
      </c>
      <c r="T27" s="39" t="s">
        <v>5873</v>
      </c>
      <c r="U27" s="322" t="s">
        <v>5874</v>
      </c>
      <c r="V27" s="71" t="s">
        <v>5875</v>
      </c>
      <c r="W27" s="39" t="s">
        <v>5876</v>
      </c>
      <c r="X27" s="39" t="s">
        <v>5877</v>
      </c>
      <c r="Y27" s="39" t="s">
        <v>5878</v>
      </c>
      <c r="Z27" s="323" t="s">
        <v>2075</v>
      </c>
      <c r="AA27" s="322" t="s">
        <v>7141</v>
      </c>
      <c r="AB27" s="39" t="s">
        <v>5879</v>
      </c>
      <c r="AC27" s="73" t="s">
        <v>5880</v>
      </c>
      <c r="AD27" s="158">
        <v>1</v>
      </c>
      <c r="AE27" s="39">
        <v>1</v>
      </c>
      <c r="AF27" s="71" t="s">
        <v>5293</v>
      </c>
      <c r="AG27" s="39">
        <v>3</v>
      </c>
      <c r="AH27" s="39">
        <v>4</v>
      </c>
      <c r="AI27" s="73" t="s">
        <v>5293</v>
      </c>
      <c r="AJ27" s="70" t="s">
        <v>1814</v>
      </c>
      <c r="AK27" s="70" t="s">
        <v>1814</v>
      </c>
      <c r="AL27" s="70" t="s">
        <v>1814</v>
      </c>
      <c r="AM27" s="14"/>
    </row>
    <row r="28" spans="1:39" ht="13.5" customHeight="1">
      <c r="A28" s="233" t="s">
        <v>3538</v>
      </c>
      <c r="B28" s="338" t="s">
        <v>5752</v>
      </c>
      <c r="C28" s="98" t="s">
        <v>5417</v>
      </c>
      <c r="D28" s="99" t="s">
        <v>5418</v>
      </c>
      <c r="E28" s="99" t="s">
        <v>4053</v>
      </c>
      <c r="F28" s="99" t="s">
        <v>4054</v>
      </c>
      <c r="G28" s="100" t="s">
        <v>5904</v>
      </c>
      <c r="H28" s="107" t="s">
        <v>5419</v>
      </c>
      <c r="I28" s="39">
        <v>283</v>
      </c>
      <c r="J28" s="39" t="s">
        <v>5420</v>
      </c>
      <c r="K28" s="39" t="s">
        <v>5296</v>
      </c>
      <c r="L28" s="39">
        <v>67</v>
      </c>
      <c r="M28" s="71">
        <v>69</v>
      </c>
      <c r="N28" s="345" t="s">
        <v>5421</v>
      </c>
      <c r="O28" s="39" t="s">
        <v>5422</v>
      </c>
      <c r="P28" s="108" t="s">
        <v>51</v>
      </c>
      <c r="Q28" s="338" t="s">
        <v>5752</v>
      </c>
      <c r="R28" s="39">
        <v>7171</v>
      </c>
      <c r="S28" s="39" t="s">
        <v>5881</v>
      </c>
      <c r="T28" s="39" t="s">
        <v>5882</v>
      </c>
      <c r="U28" s="322" t="s">
        <v>5883</v>
      </c>
      <c r="V28" s="71" t="s">
        <v>5884</v>
      </c>
      <c r="W28" s="39" t="s">
        <v>5885</v>
      </c>
      <c r="X28" s="39" t="s">
        <v>3933</v>
      </c>
      <c r="Y28" s="39" t="s">
        <v>5886</v>
      </c>
      <c r="Z28" s="323" t="s">
        <v>3706</v>
      </c>
      <c r="AA28" s="39" t="s">
        <v>5887</v>
      </c>
      <c r="AB28" s="39" t="s">
        <v>5888</v>
      </c>
      <c r="AC28" s="73" t="s">
        <v>5889</v>
      </c>
      <c r="AD28" s="158">
        <v>1</v>
      </c>
      <c r="AE28" s="39">
        <v>1</v>
      </c>
      <c r="AF28" s="71" t="s">
        <v>5293</v>
      </c>
      <c r="AG28" s="39">
        <v>2</v>
      </c>
      <c r="AH28" s="39">
        <v>4</v>
      </c>
      <c r="AI28" s="73" t="s">
        <v>5293</v>
      </c>
      <c r="AJ28" s="70" t="s">
        <v>1814</v>
      </c>
      <c r="AK28" s="70" t="s">
        <v>1814</v>
      </c>
      <c r="AL28" s="70" t="s">
        <v>1814</v>
      </c>
      <c r="AM28" s="14"/>
    </row>
    <row r="29" spans="1:39" ht="13.5" customHeight="1">
      <c r="A29" s="233" t="s">
        <v>797</v>
      </c>
      <c r="B29" s="338" t="s">
        <v>8807</v>
      </c>
      <c r="C29" s="98" t="s">
        <v>5423</v>
      </c>
      <c r="D29" s="99" t="s">
        <v>5424</v>
      </c>
      <c r="E29" s="99">
        <v>8</v>
      </c>
      <c r="F29" s="99" t="s">
        <v>2426</v>
      </c>
      <c r="G29" s="100" t="s">
        <v>5904</v>
      </c>
      <c r="H29" s="343" t="s">
        <v>5425</v>
      </c>
      <c r="I29" s="39">
        <v>283</v>
      </c>
      <c r="J29" s="39" t="s">
        <v>5420</v>
      </c>
      <c r="K29" s="39" t="s">
        <v>5296</v>
      </c>
      <c r="L29" s="39">
        <v>68</v>
      </c>
      <c r="M29" s="71">
        <v>70</v>
      </c>
      <c r="N29" s="345" t="s">
        <v>5426</v>
      </c>
      <c r="O29" s="39" t="s">
        <v>5427</v>
      </c>
      <c r="P29" s="108" t="s">
        <v>52</v>
      </c>
      <c r="Q29" s="338" t="s">
        <v>8807</v>
      </c>
      <c r="R29" s="39">
        <v>8196</v>
      </c>
      <c r="S29" s="39" t="s">
        <v>5890</v>
      </c>
      <c r="T29" s="39" t="s">
        <v>5891</v>
      </c>
      <c r="U29" s="322" t="s">
        <v>5892</v>
      </c>
      <c r="V29" s="71" t="s">
        <v>5893</v>
      </c>
      <c r="W29" s="39" t="s">
        <v>7410</v>
      </c>
      <c r="X29" s="39" t="s">
        <v>5894</v>
      </c>
      <c r="Y29" s="39" t="s">
        <v>5895</v>
      </c>
      <c r="Z29" s="323" t="s">
        <v>3644</v>
      </c>
      <c r="AA29" s="39" t="s">
        <v>5896</v>
      </c>
      <c r="AB29" s="39" t="s">
        <v>5897</v>
      </c>
      <c r="AC29" s="73" t="s">
        <v>5898</v>
      </c>
      <c r="AD29" s="158">
        <v>1</v>
      </c>
      <c r="AE29" s="39">
        <v>1</v>
      </c>
      <c r="AF29" s="71" t="s">
        <v>5293</v>
      </c>
      <c r="AG29" s="39">
        <v>2</v>
      </c>
      <c r="AH29" s="39">
        <v>3</v>
      </c>
      <c r="AI29" s="73" t="s">
        <v>5293</v>
      </c>
      <c r="AJ29" s="70" t="s">
        <v>1814</v>
      </c>
      <c r="AK29" s="70" t="s">
        <v>1814</v>
      </c>
      <c r="AL29" s="70" t="s">
        <v>1814</v>
      </c>
      <c r="AM29" s="14"/>
    </row>
    <row r="30" spans="1:39" ht="13.5" customHeight="1">
      <c r="A30" s="233" t="s">
        <v>798</v>
      </c>
      <c r="B30" s="338" t="s">
        <v>5428</v>
      </c>
      <c r="C30" s="98">
        <v>311</v>
      </c>
      <c r="D30" s="99" t="s">
        <v>5429</v>
      </c>
      <c r="E30" s="99">
        <v>9</v>
      </c>
      <c r="F30" s="99">
        <v>14</v>
      </c>
      <c r="G30" s="100" t="s">
        <v>5904</v>
      </c>
      <c r="H30" s="107" t="s">
        <v>5430</v>
      </c>
      <c r="I30" s="39">
        <v>283</v>
      </c>
      <c r="J30" s="39" t="s">
        <v>5420</v>
      </c>
      <c r="K30" s="39" t="s">
        <v>5296</v>
      </c>
      <c r="L30" s="39">
        <v>69</v>
      </c>
      <c r="M30" s="71">
        <v>71</v>
      </c>
      <c r="N30" s="345" t="s">
        <v>5431</v>
      </c>
      <c r="O30" s="39" t="s">
        <v>4704</v>
      </c>
      <c r="P30" s="108" t="s">
        <v>53</v>
      </c>
      <c r="Q30" s="338" t="s">
        <v>5428</v>
      </c>
      <c r="R30" s="39">
        <v>9575</v>
      </c>
      <c r="S30" s="39" t="s">
        <v>5566</v>
      </c>
      <c r="T30" s="39" t="s">
        <v>5567</v>
      </c>
      <c r="U30" s="322" t="s">
        <v>6856</v>
      </c>
      <c r="V30" s="323" t="s">
        <v>5568</v>
      </c>
      <c r="W30" s="320" t="s">
        <v>5569</v>
      </c>
      <c r="X30" s="39" t="s">
        <v>5570</v>
      </c>
      <c r="Y30" s="39" t="s">
        <v>4306</v>
      </c>
      <c r="Z30" s="323" t="s">
        <v>8338</v>
      </c>
      <c r="AA30" s="39" t="s">
        <v>3002</v>
      </c>
      <c r="AB30" s="39" t="s">
        <v>5571</v>
      </c>
      <c r="AC30" s="73" t="s">
        <v>7965</v>
      </c>
      <c r="AD30" s="158">
        <v>1</v>
      </c>
      <c r="AE30" s="39">
        <v>1</v>
      </c>
      <c r="AF30" s="71" t="s">
        <v>5293</v>
      </c>
      <c r="AG30" s="39">
        <v>1</v>
      </c>
      <c r="AH30" s="39">
        <v>2</v>
      </c>
      <c r="AI30" s="73" t="s">
        <v>5293</v>
      </c>
      <c r="AJ30" s="70" t="s">
        <v>1814</v>
      </c>
      <c r="AK30" s="70" t="s">
        <v>1814</v>
      </c>
      <c r="AL30" s="70" t="s">
        <v>1814</v>
      </c>
      <c r="AM30" s="14"/>
    </row>
    <row r="31" spans="1:39" ht="13.5" customHeight="1">
      <c r="A31" s="233" t="s">
        <v>3157</v>
      </c>
      <c r="B31" s="338" t="s">
        <v>4635</v>
      </c>
      <c r="C31" s="98" t="s">
        <v>5432</v>
      </c>
      <c r="D31" s="99">
        <v>165</v>
      </c>
      <c r="E31" s="99">
        <v>6</v>
      </c>
      <c r="F31" s="99" t="s">
        <v>4480</v>
      </c>
      <c r="G31" s="100" t="s">
        <v>5904</v>
      </c>
      <c r="H31" s="107" t="s">
        <v>5433</v>
      </c>
      <c r="I31" s="39">
        <v>283</v>
      </c>
      <c r="J31" s="39" t="s">
        <v>5420</v>
      </c>
      <c r="K31" s="39" t="s">
        <v>5298</v>
      </c>
      <c r="L31" s="39">
        <v>76</v>
      </c>
      <c r="M31" s="71">
        <v>84</v>
      </c>
      <c r="N31" s="345" t="s">
        <v>5434</v>
      </c>
      <c r="O31" s="39" t="s">
        <v>5435</v>
      </c>
      <c r="P31" s="108" t="s">
        <v>898</v>
      </c>
      <c r="Q31" s="338" t="s">
        <v>4635</v>
      </c>
      <c r="R31" s="39">
        <v>8503</v>
      </c>
      <c r="S31" s="39" t="s">
        <v>5572</v>
      </c>
      <c r="T31" s="39" t="s">
        <v>5573</v>
      </c>
      <c r="U31" s="322" t="s">
        <v>7449</v>
      </c>
      <c r="V31" s="71" t="s">
        <v>5574</v>
      </c>
      <c r="W31" s="39" t="s">
        <v>5575</v>
      </c>
      <c r="X31" s="39" t="s">
        <v>5576</v>
      </c>
      <c r="Y31" s="39" t="s">
        <v>5577</v>
      </c>
      <c r="Z31" s="323" t="s">
        <v>3940</v>
      </c>
      <c r="AA31" s="39" t="s">
        <v>5578</v>
      </c>
      <c r="AB31" s="39" t="s">
        <v>6810</v>
      </c>
      <c r="AC31" s="73" t="s">
        <v>3446</v>
      </c>
      <c r="AD31" s="158">
        <v>1</v>
      </c>
      <c r="AE31" s="39">
        <v>1</v>
      </c>
      <c r="AF31" s="71" t="s">
        <v>5293</v>
      </c>
      <c r="AG31" s="39">
        <v>4</v>
      </c>
      <c r="AH31" s="39">
        <v>4</v>
      </c>
      <c r="AI31" s="73" t="s">
        <v>5293</v>
      </c>
      <c r="AJ31" s="70" t="s">
        <v>1814</v>
      </c>
      <c r="AK31" s="70" t="s">
        <v>1814</v>
      </c>
      <c r="AL31" s="70" t="s">
        <v>1814</v>
      </c>
      <c r="AM31" s="14"/>
    </row>
    <row r="32" spans="1:39" ht="13.5" customHeight="1">
      <c r="A32" s="233" t="s">
        <v>3158</v>
      </c>
      <c r="B32" s="338" t="s">
        <v>8803</v>
      </c>
      <c r="C32" s="98" t="s">
        <v>5436</v>
      </c>
      <c r="D32" s="99" t="s">
        <v>7368</v>
      </c>
      <c r="E32" s="99" t="s">
        <v>3586</v>
      </c>
      <c r="F32" s="99" t="s">
        <v>4303</v>
      </c>
      <c r="G32" s="100" t="s">
        <v>5904</v>
      </c>
      <c r="H32" s="107" t="s">
        <v>5437</v>
      </c>
      <c r="I32" s="39">
        <v>283</v>
      </c>
      <c r="J32" s="39" t="s">
        <v>5420</v>
      </c>
      <c r="K32" s="39" t="s">
        <v>5298</v>
      </c>
      <c r="L32" s="39">
        <v>76</v>
      </c>
      <c r="M32" s="71">
        <v>84</v>
      </c>
      <c r="N32" s="345" t="s">
        <v>8851</v>
      </c>
      <c r="O32" s="39" t="s">
        <v>5438</v>
      </c>
      <c r="P32" s="108" t="s">
        <v>2002</v>
      </c>
      <c r="Q32" s="338" t="s">
        <v>8803</v>
      </c>
      <c r="R32" s="39">
        <v>9899</v>
      </c>
      <c r="S32" s="39" t="s">
        <v>5579</v>
      </c>
      <c r="T32" s="320" t="s">
        <v>5580</v>
      </c>
      <c r="U32" s="322" t="s">
        <v>3451</v>
      </c>
      <c r="V32" s="71" t="s">
        <v>5581</v>
      </c>
      <c r="W32" s="39" t="s">
        <v>5582</v>
      </c>
      <c r="X32" s="39" t="s">
        <v>3773</v>
      </c>
      <c r="Y32" s="39" t="s">
        <v>5583</v>
      </c>
      <c r="Z32" s="323" t="s">
        <v>8619</v>
      </c>
      <c r="AA32" s="39" t="s">
        <v>5584</v>
      </c>
      <c r="AB32" s="322" t="s">
        <v>4539</v>
      </c>
      <c r="AC32" s="73" t="s">
        <v>5585</v>
      </c>
      <c r="AD32" s="158">
        <v>1</v>
      </c>
      <c r="AE32" s="39">
        <v>1</v>
      </c>
      <c r="AF32" s="71" t="s">
        <v>5293</v>
      </c>
      <c r="AG32" s="39">
        <v>3</v>
      </c>
      <c r="AH32" s="39">
        <v>4</v>
      </c>
      <c r="AI32" s="73" t="s">
        <v>5293</v>
      </c>
      <c r="AJ32" s="70" t="s">
        <v>1814</v>
      </c>
      <c r="AK32" s="70" t="s">
        <v>1814</v>
      </c>
      <c r="AL32" s="70" t="s">
        <v>1814</v>
      </c>
      <c r="AM32" s="14"/>
    </row>
    <row r="33" spans="1:39" ht="13.5" customHeight="1">
      <c r="A33" s="233" t="s">
        <v>6237</v>
      </c>
      <c r="B33" s="338" t="s">
        <v>5439</v>
      </c>
      <c r="C33" s="98" t="s">
        <v>5440</v>
      </c>
      <c r="D33" s="99" t="s">
        <v>5441</v>
      </c>
      <c r="E33" s="99" t="s">
        <v>7865</v>
      </c>
      <c r="F33" s="99" t="s">
        <v>8732</v>
      </c>
      <c r="G33" s="100" t="s">
        <v>5904</v>
      </c>
      <c r="H33" s="107" t="s">
        <v>5442</v>
      </c>
      <c r="I33" s="39">
        <v>283</v>
      </c>
      <c r="J33" s="39" t="s">
        <v>5420</v>
      </c>
      <c r="K33" s="39" t="s">
        <v>5298</v>
      </c>
      <c r="L33" s="39">
        <v>78</v>
      </c>
      <c r="M33" s="71">
        <v>84</v>
      </c>
      <c r="N33" s="345" t="s">
        <v>5443</v>
      </c>
      <c r="O33" s="39" t="s">
        <v>5444</v>
      </c>
      <c r="P33" s="108" t="s">
        <v>2003</v>
      </c>
      <c r="Q33" s="338" t="s">
        <v>5439</v>
      </c>
      <c r="R33" s="39">
        <v>11700</v>
      </c>
      <c r="S33" s="39" t="s">
        <v>5586</v>
      </c>
      <c r="T33" s="39" t="s">
        <v>724</v>
      </c>
      <c r="U33" s="322" t="s">
        <v>8433</v>
      </c>
      <c r="V33" s="71" t="s">
        <v>5587</v>
      </c>
      <c r="W33" s="39">
        <v>1063</v>
      </c>
      <c r="X33" s="39" t="s">
        <v>778</v>
      </c>
      <c r="Y33" s="39" t="s">
        <v>5588</v>
      </c>
      <c r="Z33" s="323" t="s">
        <v>5676</v>
      </c>
      <c r="AA33" s="39" t="s">
        <v>5589</v>
      </c>
      <c r="AB33" s="322" t="s">
        <v>5590</v>
      </c>
      <c r="AC33" s="73" t="s">
        <v>7831</v>
      </c>
      <c r="AD33" s="158">
        <v>1</v>
      </c>
      <c r="AE33" s="39">
        <v>1</v>
      </c>
      <c r="AF33" s="71" t="s">
        <v>5293</v>
      </c>
      <c r="AG33" s="39">
        <v>2</v>
      </c>
      <c r="AH33" s="39">
        <v>3</v>
      </c>
      <c r="AI33" s="73" t="s">
        <v>5293</v>
      </c>
      <c r="AJ33" s="70" t="s">
        <v>1814</v>
      </c>
      <c r="AK33" s="70" t="s">
        <v>1814</v>
      </c>
      <c r="AL33" s="70" t="s">
        <v>1814</v>
      </c>
      <c r="AM33" s="14"/>
    </row>
    <row r="34" spans="1:39" ht="13.5" customHeight="1">
      <c r="A34" s="233" t="s">
        <v>6238</v>
      </c>
      <c r="B34" s="338" t="s">
        <v>2636</v>
      </c>
      <c r="C34" s="98">
        <v>349</v>
      </c>
      <c r="D34" s="99" t="s">
        <v>7778</v>
      </c>
      <c r="E34" s="99">
        <v>6</v>
      </c>
      <c r="F34" s="99" t="s">
        <v>4456</v>
      </c>
      <c r="G34" s="100" t="s">
        <v>4480</v>
      </c>
      <c r="H34" s="107" t="s">
        <v>5445</v>
      </c>
      <c r="I34" s="39">
        <v>332</v>
      </c>
      <c r="J34" s="39" t="s">
        <v>8310</v>
      </c>
      <c r="K34" s="39" t="s">
        <v>5295</v>
      </c>
      <c r="L34" s="39">
        <v>62</v>
      </c>
      <c r="M34" s="71">
        <v>74</v>
      </c>
      <c r="N34" s="345" t="s">
        <v>5446</v>
      </c>
      <c r="O34" s="39" t="s">
        <v>5447</v>
      </c>
      <c r="P34" s="108" t="s">
        <v>2004</v>
      </c>
      <c r="Q34" s="338" t="s">
        <v>2636</v>
      </c>
      <c r="R34" s="39">
        <v>8249</v>
      </c>
      <c r="S34" s="39" t="s">
        <v>7832</v>
      </c>
      <c r="T34" s="39" t="s">
        <v>7833</v>
      </c>
      <c r="U34" s="322" t="s">
        <v>7834</v>
      </c>
      <c r="V34" s="71" t="s">
        <v>7835</v>
      </c>
      <c r="W34" s="39" t="s">
        <v>7836</v>
      </c>
      <c r="X34" s="39" t="s">
        <v>7837</v>
      </c>
      <c r="Y34" s="39" t="s">
        <v>7838</v>
      </c>
      <c r="Z34" s="323" t="s">
        <v>3596</v>
      </c>
      <c r="AA34" s="39" t="s">
        <v>7839</v>
      </c>
      <c r="AB34" s="39" t="s">
        <v>6936</v>
      </c>
      <c r="AC34" s="73" t="s">
        <v>3327</v>
      </c>
      <c r="AD34" s="158">
        <v>1</v>
      </c>
      <c r="AE34" s="39">
        <v>1</v>
      </c>
      <c r="AF34" s="71" t="s">
        <v>5293</v>
      </c>
      <c r="AG34" s="39">
        <v>4</v>
      </c>
      <c r="AH34" s="39">
        <v>4</v>
      </c>
      <c r="AI34" s="73" t="s">
        <v>5293</v>
      </c>
      <c r="AJ34" s="70" t="s">
        <v>1814</v>
      </c>
      <c r="AK34" s="70" t="s">
        <v>1814</v>
      </c>
      <c r="AL34" s="70" t="s">
        <v>1814</v>
      </c>
      <c r="AM34" s="14"/>
    </row>
    <row r="35" spans="1:39" ht="13.5" customHeight="1">
      <c r="A35" s="233" t="s">
        <v>6239</v>
      </c>
      <c r="B35" s="338" t="s">
        <v>4725</v>
      </c>
      <c r="C35" s="98" t="s">
        <v>5448</v>
      </c>
      <c r="D35" s="99">
        <v>126</v>
      </c>
      <c r="E35" s="99" t="s">
        <v>4479</v>
      </c>
      <c r="F35" s="99" t="s">
        <v>4054</v>
      </c>
      <c r="G35" s="100" t="s">
        <v>4480</v>
      </c>
      <c r="H35" s="107" t="s">
        <v>5449</v>
      </c>
      <c r="I35" s="39">
        <v>332</v>
      </c>
      <c r="J35" s="39" t="s">
        <v>8310</v>
      </c>
      <c r="K35" s="39" t="s">
        <v>5295</v>
      </c>
      <c r="L35" s="39">
        <v>62</v>
      </c>
      <c r="M35" s="71">
        <v>74</v>
      </c>
      <c r="N35" s="345" t="s">
        <v>5450</v>
      </c>
      <c r="O35" s="39" t="s">
        <v>5451</v>
      </c>
      <c r="P35" s="108" t="s">
        <v>2005</v>
      </c>
      <c r="Q35" s="338" t="s">
        <v>4725</v>
      </c>
      <c r="R35" s="39">
        <v>10172</v>
      </c>
      <c r="S35" s="39" t="s">
        <v>7840</v>
      </c>
      <c r="T35" s="39" t="s">
        <v>7841</v>
      </c>
      <c r="U35" s="322" t="s">
        <v>7842</v>
      </c>
      <c r="V35" s="71" t="s">
        <v>7760</v>
      </c>
      <c r="W35" s="39" t="s">
        <v>7843</v>
      </c>
      <c r="X35" s="322" t="s">
        <v>7844</v>
      </c>
      <c r="Y35" s="39" t="s">
        <v>7845</v>
      </c>
      <c r="Z35" s="323" t="s">
        <v>8316</v>
      </c>
      <c r="AA35" s="39" t="s">
        <v>7846</v>
      </c>
      <c r="AB35" s="39" t="s">
        <v>7847</v>
      </c>
      <c r="AC35" s="73" t="s">
        <v>7518</v>
      </c>
      <c r="AD35" s="158">
        <v>1</v>
      </c>
      <c r="AE35" s="39">
        <v>1</v>
      </c>
      <c r="AF35" s="71" t="s">
        <v>5293</v>
      </c>
      <c r="AG35" s="39">
        <v>4</v>
      </c>
      <c r="AH35" s="39">
        <v>4</v>
      </c>
      <c r="AI35" s="73" t="s">
        <v>5293</v>
      </c>
      <c r="AJ35" s="70" t="s">
        <v>1814</v>
      </c>
      <c r="AK35" s="70" t="s">
        <v>1814</v>
      </c>
      <c r="AL35" s="70" t="s">
        <v>1814</v>
      </c>
      <c r="AM35" s="14"/>
    </row>
    <row r="36" spans="1:39" ht="13.5" customHeight="1">
      <c r="A36" s="233" t="s">
        <v>570</v>
      </c>
      <c r="B36" s="338" t="s">
        <v>1544</v>
      </c>
      <c r="C36" s="98" t="s">
        <v>7519</v>
      </c>
      <c r="D36" s="99" t="s">
        <v>8001</v>
      </c>
      <c r="E36" s="99">
        <v>7</v>
      </c>
      <c r="F36" s="99" t="s">
        <v>4097</v>
      </c>
      <c r="G36" s="100" t="s">
        <v>4480</v>
      </c>
      <c r="H36" s="107" t="s">
        <v>3154</v>
      </c>
      <c r="I36" s="39">
        <v>332</v>
      </c>
      <c r="J36" s="39" t="s">
        <v>8310</v>
      </c>
      <c r="K36" s="39" t="s">
        <v>5298</v>
      </c>
      <c r="L36" s="39">
        <v>82</v>
      </c>
      <c r="M36" s="71">
        <v>90</v>
      </c>
      <c r="N36" s="345" t="s">
        <v>7520</v>
      </c>
      <c r="O36" s="39" t="s">
        <v>7521</v>
      </c>
      <c r="P36" s="108" t="s">
        <v>900</v>
      </c>
      <c r="Q36" s="338" t="s">
        <v>1544</v>
      </c>
      <c r="R36" s="39">
        <v>12070</v>
      </c>
      <c r="S36" s="39" t="s">
        <v>8552</v>
      </c>
      <c r="T36" s="39" t="s">
        <v>929</v>
      </c>
      <c r="U36" s="322" t="s">
        <v>6197</v>
      </c>
      <c r="V36" s="71" t="s">
        <v>4714</v>
      </c>
      <c r="W36" s="39" t="s">
        <v>8553</v>
      </c>
      <c r="X36" s="39" t="s">
        <v>8554</v>
      </c>
      <c r="Y36" s="39" t="s">
        <v>3252</v>
      </c>
      <c r="Z36" s="323" t="s">
        <v>2401</v>
      </c>
      <c r="AA36" s="39" t="s">
        <v>8555</v>
      </c>
      <c r="AB36" s="39" t="s">
        <v>8556</v>
      </c>
      <c r="AC36" s="73" t="s">
        <v>2093</v>
      </c>
      <c r="AD36" s="158">
        <v>1</v>
      </c>
      <c r="AE36" s="39">
        <v>2</v>
      </c>
      <c r="AF36" s="71" t="s">
        <v>5293</v>
      </c>
      <c r="AG36" s="39">
        <v>4</v>
      </c>
      <c r="AH36" s="39">
        <v>4</v>
      </c>
      <c r="AI36" s="73" t="s">
        <v>5293</v>
      </c>
      <c r="AJ36" s="70" t="s">
        <v>1814</v>
      </c>
      <c r="AK36" s="70" t="s">
        <v>1814</v>
      </c>
      <c r="AL36" s="70" t="s">
        <v>1814</v>
      </c>
      <c r="AM36" s="14"/>
    </row>
    <row r="37" spans="1:39" ht="13.5" customHeight="1">
      <c r="A37" s="233" t="s">
        <v>571</v>
      </c>
      <c r="B37" s="338" t="s">
        <v>3023</v>
      </c>
      <c r="C37" s="98">
        <v>355</v>
      </c>
      <c r="D37" s="99" t="s">
        <v>9066</v>
      </c>
      <c r="E37" s="99" t="s">
        <v>5017</v>
      </c>
      <c r="F37" s="99" t="s">
        <v>4408</v>
      </c>
      <c r="G37" s="100" t="s">
        <v>4480</v>
      </c>
      <c r="H37" s="107" t="s">
        <v>7522</v>
      </c>
      <c r="I37" s="39">
        <v>332</v>
      </c>
      <c r="J37" s="39" t="s">
        <v>8310</v>
      </c>
      <c r="K37" s="39" t="s">
        <v>5298</v>
      </c>
      <c r="L37" s="39">
        <v>82</v>
      </c>
      <c r="M37" s="71">
        <v>90</v>
      </c>
      <c r="N37" s="345" t="s">
        <v>7523</v>
      </c>
      <c r="O37" s="39" t="s">
        <v>3592</v>
      </c>
      <c r="P37" s="108" t="s">
        <v>2474</v>
      </c>
      <c r="Q37" s="338" t="s">
        <v>3023</v>
      </c>
      <c r="R37" s="39">
        <v>14140</v>
      </c>
      <c r="S37" s="39" t="s">
        <v>8557</v>
      </c>
      <c r="T37" s="320" t="s">
        <v>8558</v>
      </c>
      <c r="U37" s="322" t="s">
        <v>8559</v>
      </c>
      <c r="V37" s="71" t="s">
        <v>8560</v>
      </c>
      <c r="W37" s="39" t="s">
        <v>8561</v>
      </c>
      <c r="X37" s="39" t="s">
        <v>8562</v>
      </c>
      <c r="Y37" s="39" t="s">
        <v>8563</v>
      </c>
      <c r="Z37" s="323" t="s">
        <v>3940</v>
      </c>
      <c r="AA37" s="39" t="s">
        <v>8564</v>
      </c>
      <c r="AB37" s="322" t="s">
        <v>7150</v>
      </c>
      <c r="AC37" s="73" t="s">
        <v>8565</v>
      </c>
      <c r="AD37" s="158">
        <v>1</v>
      </c>
      <c r="AE37" s="39">
        <v>1</v>
      </c>
      <c r="AF37" s="71" t="s">
        <v>5293</v>
      </c>
      <c r="AG37" s="39">
        <v>4</v>
      </c>
      <c r="AH37" s="39">
        <v>4</v>
      </c>
      <c r="AI37" s="73" t="s">
        <v>5293</v>
      </c>
      <c r="AJ37" s="70" t="s">
        <v>1814</v>
      </c>
      <c r="AK37" s="70" t="s">
        <v>1814</v>
      </c>
      <c r="AL37" s="70" t="s">
        <v>1814</v>
      </c>
      <c r="AM37" s="14"/>
    </row>
    <row r="38" spans="1:39" ht="13.5" customHeight="1">
      <c r="A38" s="233" t="s">
        <v>371</v>
      </c>
      <c r="B38" s="338" t="s">
        <v>4412</v>
      </c>
      <c r="C38" s="98">
        <v>358</v>
      </c>
      <c r="D38" s="99" t="s">
        <v>2363</v>
      </c>
      <c r="E38" s="99" t="s">
        <v>4137</v>
      </c>
      <c r="F38" s="99">
        <v>13</v>
      </c>
      <c r="G38" s="100" t="s">
        <v>4480</v>
      </c>
      <c r="H38" s="107" t="s">
        <v>7524</v>
      </c>
      <c r="I38" s="39">
        <v>332</v>
      </c>
      <c r="J38" s="39" t="s">
        <v>8310</v>
      </c>
      <c r="K38" s="39" t="s">
        <v>5298</v>
      </c>
      <c r="L38" s="39">
        <v>82</v>
      </c>
      <c r="M38" s="71">
        <v>90</v>
      </c>
      <c r="N38" s="345" t="s">
        <v>7525</v>
      </c>
      <c r="O38" s="39" t="s">
        <v>7526</v>
      </c>
      <c r="P38" s="108" t="s">
        <v>2475</v>
      </c>
      <c r="Q38" s="338" t="s">
        <v>4412</v>
      </c>
      <c r="R38" s="39">
        <v>16040</v>
      </c>
      <c r="S38" s="320" t="s">
        <v>8558</v>
      </c>
      <c r="T38" s="39">
        <v>1010</v>
      </c>
      <c r="U38" s="322" t="s">
        <v>8566</v>
      </c>
      <c r="V38" s="71" t="s">
        <v>8567</v>
      </c>
      <c r="W38" s="39">
        <v>1108</v>
      </c>
      <c r="X38" s="39" t="s">
        <v>8179</v>
      </c>
      <c r="Y38" s="39" t="s">
        <v>3859</v>
      </c>
      <c r="Z38" s="323" t="s">
        <v>6423</v>
      </c>
      <c r="AA38" s="39" t="s">
        <v>8568</v>
      </c>
      <c r="AB38" s="39" t="s">
        <v>8569</v>
      </c>
      <c r="AC38" s="73" t="s">
        <v>8570</v>
      </c>
      <c r="AD38" s="158">
        <v>1</v>
      </c>
      <c r="AE38" s="39">
        <v>1</v>
      </c>
      <c r="AF38" s="71" t="s">
        <v>5293</v>
      </c>
      <c r="AG38" s="39">
        <v>3</v>
      </c>
      <c r="AH38" s="39">
        <v>4</v>
      </c>
      <c r="AI38" s="73" t="s">
        <v>5293</v>
      </c>
      <c r="AJ38" s="70" t="s">
        <v>1814</v>
      </c>
      <c r="AK38" s="70" t="s">
        <v>1814</v>
      </c>
      <c r="AL38" s="70" t="s">
        <v>1814</v>
      </c>
      <c r="AM38" s="14"/>
    </row>
    <row r="39" spans="1:39" ht="13.5" customHeight="1">
      <c r="A39" s="233" t="s">
        <v>372</v>
      </c>
      <c r="B39" s="338" t="s">
        <v>7527</v>
      </c>
      <c r="C39" s="98" t="s">
        <v>7528</v>
      </c>
      <c r="D39" s="99" t="s">
        <v>7529</v>
      </c>
      <c r="E39" s="99" t="s">
        <v>7870</v>
      </c>
      <c r="F39" s="99" t="s">
        <v>5672</v>
      </c>
      <c r="G39" s="100" t="s">
        <v>4480</v>
      </c>
      <c r="H39" s="107" t="s">
        <v>7530</v>
      </c>
      <c r="I39" s="39">
        <v>332</v>
      </c>
      <c r="J39" s="39" t="s">
        <v>8310</v>
      </c>
      <c r="K39" s="39" t="s">
        <v>5298</v>
      </c>
      <c r="L39" s="39">
        <v>84</v>
      </c>
      <c r="M39" s="71">
        <v>92</v>
      </c>
      <c r="N39" s="345" t="s">
        <v>7734</v>
      </c>
      <c r="O39" s="39" t="s">
        <v>9322</v>
      </c>
      <c r="P39" s="108" t="s">
        <v>2476</v>
      </c>
      <c r="Q39" s="338" t="s">
        <v>7527</v>
      </c>
      <c r="R39" s="39">
        <v>19460</v>
      </c>
      <c r="S39" s="39">
        <v>1071</v>
      </c>
      <c r="T39" s="39">
        <v>1211</v>
      </c>
      <c r="U39" s="322" t="s">
        <v>6442</v>
      </c>
      <c r="V39" s="71" t="s">
        <v>8571</v>
      </c>
      <c r="W39" s="39">
        <v>1362</v>
      </c>
      <c r="X39" s="39" t="s">
        <v>3168</v>
      </c>
      <c r="Y39" s="320" t="s">
        <v>8572</v>
      </c>
      <c r="Z39" s="323" t="s">
        <v>6964</v>
      </c>
      <c r="AA39" s="39" t="s">
        <v>8573</v>
      </c>
      <c r="AB39" s="322" t="s">
        <v>8574</v>
      </c>
      <c r="AC39" s="73" t="s">
        <v>8575</v>
      </c>
      <c r="AD39" s="158">
        <v>1</v>
      </c>
      <c r="AE39" s="39">
        <v>1</v>
      </c>
      <c r="AF39" s="71" t="s">
        <v>5293</v>
      </c>
      <c r="AG39" s="39">
        <v>2</v>
      </c>
      <c r="AH39" s="39">
        <v>4</v>
      </c>
      <c r="AI39" s="73" t="s">
        <v>5293</v>
      </c>
      <c r="AJ39" s="70" t="s">
        <v>1814</v>
      </c>
      <c r="AK39" s="70" t="s">
        <v>1814</v>
      </c>
      <c r="AL39" s="70" t="s">
        <v>1814</v>
      </c>
      <c r="AM39" s="14"/>
    </row>
    <row r="40" spans="1:39" ht="13.5" customHeight="1">
      <c r="A40" s="233" t="s">
        <v>373</v>
      </c>
      <c r="B40" s="338" t="s">
        <v>7873</v>
      </c>
      <c r="C40" s="98">
        <v>398</v>
      </c>
      <c r="D40" s="99" t="s">
        <v>7531</v>
      </c>
      <c r="E40" s="99" t="s">
        <v>3572</v>
      </c>
      <c r="F40" s="99" t="s">
        <v>4092</v>
      </c>
      <c r="G40" s="100" t="s">
        <v>4480</v>
      </c>
      <c r="H40" s="107" t="s">
        <v>7532</v>
      </c>
      <c r="I40" s="39" t="s">
        <v>7533</v>
      </c>
      <c r="J40" s="39" t="s">
        <v>7534</v>
      </c>
      <c r="K40" s="39" t="s">
        <v>5296</v>
      </c>
      <c r="L40" s="39">
        <v>68</v>
      </c>
      <c r="M40" s="71">
        <v>78</v>
      </c>
      <c r="N40" s="345" t="s">
        <v>7535</v>
      </c>
      <c r="O40" s="322" t="s">
        <v>9100</v>
      </c>
      <c r="P40" s="108" t="s">
        <v>2477</v>
      </c>
      <c r="Q40" s="338" t="s">
        <v>7873</v>
      </c>
      <c r="R40" s="39">
        <v>12508</v>
      </c>
      <c r="S40" s="39" t="s">
        <v>8576</v>
      </c>
      <c r="T40" s="39" t="s">
        <v>8577</v>
      </c>
      <c r="U40" s="322" t="s">
        <v>8578</v>
      </c>
      <c r="V40" s="71" t="s">
        <v>7935</v>
      </c>
      <c r="W40" s="39" t="s">
        <v>7936</v>
      </c>
      <c r="X40" s="322" t="s">
        <v>7937</v>
      </c>
      <c r="Y40" s="39" t="s">
        <v>7938</v>
      </c>
      <c r="Z40" s="323" t="s">
        <v>6476</v>
      </c>
      <c r="AA40" s="39" t="s">
        <v>7939</v>
      </c>
      <c r="AB40" s="39" t="s">
        <v>5709</v>
      </c>
      <c r="AC40" s="73" t="s">
        <v>7940</v>
      </c>
      <c r="AD40" s="158">
        <v>1</v>
      </c>
      <c r="AE40" s="39">
        <v>2</v>
      </c>
      <c r="AF40" s="71" t="s">
        <v>5293</v>
      </c>
      <c r="AG40" s="39">
        <v>4</v>
      </c>
      <c r="AH40" s="39">
        <v>4</v>
      </c>
      <c r="AI40" s="73" t="s">
        <v>5293</v>
      </c>
      <c r="AJ40" s="70" t="s">
        <v>1814</v>
      </c>
      <c r="AK40" s="70" t="s">
        <v>1814</v>
      </c>
      <c r="AL40" s="70" t="s">
        <v>1814</v>
      </c>
      <c r="AM40" s="14"/>
    </row>
    <row r="41" spans="1:39" ht="13.5" customHeight="1">
      <c r="A41" s="233" t="s">
        <v>374</v>
      </c>
      <c r="B41" s="338" t="s">
        <v>8487</v>
      </c>
      <c r="C41" s="98" t="s">
        <v>2686</v>
      </c>
      <c r="D41" s="99" t="s">
        <v>7328</v>
      </c>
      <c r="E41" s="99" t="s">
        <v>8348</v>
      </c>
      <c r="F41" s="99" t="s">
        <v>2067</v>
      </c>
      <c r="G41" s="100" t="s">
        <v>4480</v>
      </c>
      <c r="H41" s="107" t="s">
        <v>7536</v>
      </c>
      <c r="I41" s="39" t="s">
        <v>7533</v>
      </c>
      <c r="J41" s="39" t="s">
        <v>7534</v>
      </c>
      <c r="K41" s="39" t="s">
        <v>5296</v>
      </c>
      <c r="L41" s="39">
        <v>68</v>
      </c>
      <c r="M41" s="71">
        <v>78</v>
      </c>
      <c r="N41" s="345" t="s">
        <v>7537</v>
      </c>
      <c r="O41" s="322" t="s">
        <v>7538</v>
      </c>
      <c r="P41" s="108" t="s">
        <v>2478</v>
      </c>
      <c r="Q41" s="338" t="s">
        <v>8487</v>
      </c>
      <c r="R41" s="39">
        <v>15685</v>
      </c>
      <c r="S41" s="320" t="s">
        <v>7941</v>
      </c>
      <c r="T41" s="39" t="s">
        <v>7942</v>
      </c>
      <c r="U41" s="322" t="s">
        <v>2709</v>
      </c>
      <c r="V41" s="71" t="s">
        <v>7943</v>
      </c>
      <c r="W41" s="39" t="s">
        <v>7944</v>
      </c>
      <c r="X41" s="39" t="s">
        <v>7945</v>
      </c>
      <c r="Y41" s="39" t="s">
        <v>1434</v>
      </c>
      <c r="Z41" s="323" t="s">
        <v>6433</v>
      </c>
      <c r="AA41" s="39" t="s">
        <v>7946</v>
      </c>
      <c r="AB41" s="39" t="s">
        <v>7947</v>
      </c>
      <c r="AC41" s="73" t="s">
        <v>7948</v>
      </c>
      <c r="AD41" s="158">
        <v>1</v>
      </c>
      <c r="AE41" s="39">
        <v>1</v>
      </c>
      <c r="AF41" s="71" t="s">
        <v>5293</v>
      </c>
      <c r="AG41" s="39">
        <v>4</v>
      </c>
      <c r="AH41" s="39">
        <v>4</v>
      </c>
      <c r="AI41" s="73" t="s">
        <v>5293</v>
      </c>
      <c r="AJ41" s="70" t="s">
        <v>1814</v>
      </c>
      <c r="AK41" s="70" t="s">
        <v>1814</v>
      </c>
      <c r="AL41" s="70" t="s">
        <v>1814</v>
      </c>
      <c r="AM41" s="14"/>
    </row>
    <row r="42" spans="1:39" ht="13.5" customHeight="1">
      <c r="A42" s="233" t="s">
        <v>375</v>
      </c>
      <c r="B42" s="338" t="s">
        <v>7739</v>
      </c>
      <c r="C42" s="98" t="s">
        <v>7539</v>
      </c>
      <c r="D42" s="99" t="s">
        <v>8024</v>
      </c>
      <c r="E42" s="99" t="s">
        <v>4467</v>
      </c>
      <c r="F42" s="99" t="s">
        <v>9332</v>
      </c>
      <c r="G42" s="100" t="s">
        <v>4480</v>
      </c>
      <c r="H42" s="107" t="s">
        <v>7540</v>
      </c>
      <c r="I42" s="39" t="s">
        <v>7533</v>
      </c>
      <c r="J42" s="39" t="s">
        <v>7534</v>
      </c>
      <c r="K42" s="39" t="s">
        <v>5299</v>
      </c>
      <c r="L42" s="39">
        <v>88</v>
      </c>
      <c r="M42" s="71">
        <v>90</v>
      </c>
      <c r="N42" s="345" t="s">
        <v>7541</v>
      </c>
      <c r="O42" s="322" t="s">
        <v>7542</v>
      </c>
      <c r="P42" s="108" t="s">
        <v>2479</v>
      </c>
      <c r="Q42" s="338" t="s">
        <v>7739</v>
      </c>
      <c r="R42" s="39">
        <v>18720</v>
      </c>
      <c r="S42" s="320" t="s">
        <v>7949</v>
      </c>
      <c r="T42" s="39">
        <v>1055</v>
      </c>
      <c r="U42" s="322" t="s">
        <v>7950</v>
      </c>
      <c r="V42" s="71" t="s">
        <v>7951</v>
      </c>
      <c r="W42" s="39">
        <v>1021</v>
      </c>
      <c r="X42" s="39" t="s">
        <v>7952</v>
      </c>
      <c r="Y42" s="39" t="s">
        <v>781</v>
      </c>
      <c r="Z42" s="323" t="s">
        <v>5688</v>
      </c>
      <c r="AA42" s="39" t="s">
        <v>7953</v>
      </c>
      <c r="AB42" s="322" t="s">
        <v>7954</v>
      </c>
      <c r="AC42" s="339" t="s">
        <v>7955</v>
      </c>
      <c r="AD42" s="158">
        <v>1</v>
      </c>
      <c r="AE42" s="39">
        <v>2</v>
      </c>
      <c r="AF42" s="71">
        <v>3</v>
      </c>
      <c r="AG42" s="39">
        <v>4</v>
      </c>
      <c r="AH42" s="39">
        <v>4</v>
      </c>
      <c r="AI42" s="73">
        <v>4</v>
      </c>
      <c r="AJ42" s="70" t="s">
        <v>1814</v>
      </c>
      <c r="AK42" s="70" t="s">
        <v>1814</v>
      </c>
      <c r="AL42" s="70" t="s">
        <v>1814</v>
      </c>
      <c r="AM42" s="14"/>
    </row>
    <row r="43" spans="1:39" ht="13.5" customHeight="1">
      <c r="A43" s="233" t="s">
        <v>376</v>
      </c>
      <c r="B43" s="338" t="s">
        <v>3702</v>
      </c>
      <c r="C43" s="98" t="s">
        <v>7543</v>
      </c>
      <c r="D43" s="99" t="s">
        <v>7374</v>
      </c>
      <c r="E43" s="99" t="s">
        <v>7865</v>
      </c>
      <c r="F43" s="99" t="s">
        <v>7396</v>
      </c>
      <c r="G43" s="100" t="s">
        <v>4480</v>
      </c>
      <c r="H43" s="107" t="s">
        <v>7544</v>
      </c>
      <c r="I43" s="39" t="s">
        <v>7533</v>
      </c>
      <c r="J43" s="39" t="s">
        <v>7534</v>
      </c>
      <c r="K43" s="39" t="s">
        <v>5299</v>
      </c>
      <c r="L43" s="39">
        <v>88</v>
      </c>
      <c r="M43" s="71">
        <v>90</v>
      </c>
      <c r="N43" s="345" t="s">
        <v>7545</v>
      </c>
      <c r="O43" s="39" t="s">
        <v>7546</v>
      </c>
      <c r="P43" s="108" t="s">
        <v>2480</v>
      </c>
      <c r="Q43" s="338" t="s">
        <v>3702</v>
      </c>
      <c r="R43" s="39">
        <v>21600</v>
      </c>
      <c r="S43" s="39">
        <v>1063</v>
      </c>
      <c r="T43" s="39">
        <v>1199</v>
      </c>
      <c r="U43" s="322" t="s">
        <v>7956</v>
      </c>
      <c r="V43" s="323" t="s">
        <v>3652</v>
      </c>
      <c r="W43" s="39">
        <v>1203</v>
      </c>
      <c r="X43" s="39" t="s">
        <v>3638</v>
      </c>
      <c r="Y43" s="320" t="s">
        <v>3851</v>
      </c>
      <c r="Z43" s="323" t="s">
        <v>3741</v>
      </c>
      <c r="AA43" s="39" t="s">
        <v>7957</v>
      </c>
      <c r="AB43" s="39" t="s">
        <v>7958</v>
      </c>
      <c r="AC43" s="73" t="s">
        <v>7959</v>
      </c>
      <c r="AD43" s="158">
        <v>1</v>
      </c>
      <c r="AE43" s="39">
        <v>1</v>
      </c>
      <c r="AF43" s="71">
        <v>1</v>
      </c>
      <c r="AG43" s="39">
        <v>4</v>
      </c>
      <c r="AH43" s="39">
        <v>4</v>
      </c>
      <c r="AI43" s="73">
        <v>4</v>
      </c>
      <c r="AJ43" s="70" t="s">
        <v>1814</v>
      </c>
      <c r="AK43" s="70" t="s">
        <v>1814</v>
      </c>
      <c r="AL43" s="70" t="s">
        <v>1814</v>
      </c>
      <c r="AM43" s="14"/>
    </row>
    <row r="44" spans="1:39" ht="13.5" customHeight="1">
      <c r="A44" s="233" t="s">
        <v>377</v>
      </c>
      <c r="B44" s="338" t="s">
        <v>7527</v>
      </c>
      <c r="C44" s="98" t="s">
        <v>7547</v>
      </c>
      <c r="D44" s="99" t="s">
        <v>4269</v>
      </c>
      <c r="E44" s="99" t="s">
        <v>5908</v>
      </c>
      <c r="F44" s="99" t="s">
        <v>8357</v>
      </c>
      <c r="G44" s="100" t="s">
        <v>4480</v>
      </c>
      <c r="H44" s="107" t="s">
        <v>7548</v>
      </c>
      <c r="I44" s="39" t="s">
        <v>7533</v>
      </c>
      <c r="J44" s="39" t="s">
        <v>7534</v>
      </c>
      <c r="K44" s="39" t="s">
        <v>5299</v>
      </c>
      <c r="L44" s="39">
        <v>88</v>
      </c>
      <c r="M44" s="71">
        <v>90</v>
      </c>
      <c r="N44" s="345" t="s">
        <v>8365</v>
      </c>
      <c r="O44" s="39" t="s">
        <v>7549</v>
      </c>
      <c r="P44" s="108" t="s">
        <v>2481</v>
      </c>
      <c r="Q44" s="338" t="s">
        <v>7527</v>
      </c>
      <c r="R44" s="39">
        <v>24330</v>
      </c>
      <c r="S44" s="39">
        <v>1189</v>
      </c>
      <c r="T44" s="39">
        <v>1346</v>
      </c>
      <c r="U44" s="322" t="s">
        <v>7274</v>
      </c>
      <c r="V44" s="71" t="s">
        <v>7960</v>
      </c>
      <c r="W44" s="39">
        <v>1365</v>
      </c>
      <c r="X44" s="39" t="s">
        <v>7961</v>
      </c>
      <c r="Y44" s="39" t="s">
        <v>7322</v>
      </c>
      <c r="Z44" s="323" t="s">
        <v>6964</v>
      </c>
      <c r="AA44" s="39" t="s">
        <v>2994</v>
      </c>
      <c r="AB44" s="322" t="s">
        <v>7649</v>
      </c>
      <c r="AC44" s="73" t="s">
        <v>7650</v>
      </c>
      <c r="AD44" s="158">
        <v>1</v>
      </c>
      <c r="AE44" s="39">
        <v>1</v>
      </c>
      <c r="AF44" s="71">
        <v>1</v>
      </c>
      <c r="AG44" s="39">
        <v>3</v>
      </c>
      <c r="AH44" s="39">
        <v>4</v>
      </c>
      <c r="AI44" s="73">
        <v>4</v>
      </c>
      <c r="AJ44" s="70" t="s">
        <v>1814</v>
      </c>
      <c r="AK44" s="70" t="s">
        <v>1814</v>
      </c>
      <c r="AL44" s="70" t="s">
        <v>1814</v>
      </c>
      <c r="AM44" s="14"/>
    </row>
    <row r="45" spans="1:39" ht="13.5" customHeight="1">
      <c r="A45" s="233" t="s">
        <v>378</v>
      </c>
      <c r="B45" s="338" t="s">
        <v>8388</v>
      </c>
      <c r="C45" s="98" t="s">
        <v>7550</v>
      </c>
      <c r="D45" s="99" t="s">
        <v>1158</v>
      </c>
      <c r="E45" s="99" t="s">
        <v>4462</v>
      </c>
      <c r="F45" s="99">
        <v>16</v>
      </c>
      <c r="G45" s="100" t="s">
        <v>4480</v>
      </c>
      <c r="H45" s="107" t="s">
        <v>7478</v>
      </c>
      <c r="I45" s="39" t="s">
        <v>7533</v>
      </c>
      <c r="J45" s="39" t="s">
        <v>7534</v>
      </c>
      <c r="K45" s="39" t="s">
        <v>5299</v>
      </c>
      <c r="L45" s="39">
        <v>88</v>
      </c>
      <c r="M45" s="71">
        <v>92</v>
      </c>
      <c r="N45" s="345" t="s">
        <v>7551</v>
      </c>
      <c r="O45" s="39" t="s">
        <v>7552</v>
      </c>
      <c r="P45" s="108" t="s">
        <v>2482</v>
      </c>
      <c r="Q45" s="338" t="s">
        <v>8388</v>
      </c>
      <c r="R45" s="39">
        <v>27310</v>
      </c>
      <c r="S45" s="39">
        <v>1323</v>
      </c>
      <c r="T45" s="39">
        <v>1501</v>
      </c>
      <c r="U45" s="322" t="s">
        <v>7143</v>
      </c>
      <c r="V45" s="71" t="s">
        <v>7651</v>
      </c>
      <c r="W45" s="39">
        <v>1545</v>
      </c>
      <c r="X45" s="39" t="s">
        <v>2363</v>
      </c>
      <c r="Y45" s="320" t="s">
        <v>7652</v>
      </c>
      <c r="Z45" s="323" t="s">
        <v>7653</v>
      </c>
      <c r="AA45" s="39" t="s">
        <v>7654</v>
      </c>
      <c r="AB45" s="322" t="s">
        <v>7655</v>
      </c>
      <c r="AC45" s="73" t="s">
        <v>7656</v>
      </c>
      <c r="AD45" s="158">
        <v>1</v>
      </c>
      <c r="AE45" s="39">
        <v>1</v>
      </c>
      <c r="AF45" s="71">
        <v>1</v>
      </c>
      <c r="AG45" s="39">
        <v>2</v>
      </c>
      <c r="AH45" s="39">
        <v>4</v>
      </c>
      <c r="AI45" s="73">
        <v>4</v>
      </c>
      <c r="AJ45" s="70" t="s">
        <v>1814</v>
      </c>
      <c r="AK45" s="70" t="s">
        <v>1814</v>
      </c>
      <c r="AL45" s="70" t="s">
        <v>1814</v>
      </c>
      <c r="AM45" s="14"/>
    </row>
    <row r="46" spans="1:39" ht="13.5" customHeight="1">
      <c r="A46" s="233" t="s">
        <v>379</v>
      </c>
      <c r="B46" s="338" t="s">
        <v>1764</v>
      </c>
      <c r="C46" s="98" t="s">
        <v>7553</v>
      </c>
      <c r="D46" s="99" t="s">
        <v>8284</v>
      </c>
      <c r="E46" s="99" t="s">
        <v>4103</v>
      </c>
      <c r="F46" s="99" t="s">
        <v>9332</v>
      </c>
      <c r="G46" s="100" t="s">
        <v>4480</v>
      </c>
      <c r="H46" s="107" t="s">
        <v>7554</v>
      </c>
      <c r="I46" s="39">
        <v>428</v>
      </c>
      <c r="J46" s="39" t="s">
        <v>1741</v>
      </c>
      <c r="K46" s="39" t="s">
        <v>5297</v>
      </c>
      <c r="L46" s="39">
        <v>76</v>
      </c>
      <c r="M46" s="71">
        <v>76</v>
      </c>
      <c r="N46" s="345" t="s">
        <v>7555</v>
      </c>
      <c r="O46" s="39" t="s">
        <v>7556</v>
      </c>
      <c r="P46" s="108" t="s">
        <v>2483</v>
      </c>
      <c r="Q46" s="338" t="s">
        <v>1764</v>
      </c>
      <c r="R46" s="39">
        <v>21370</v>
      </c>
      <c r="S46" s="320" t="s">
        <v>7657</v>
      </c>
      <c r="T46" s="39">
        <v>1096</v>
      </c>
      <c r="U46" s="322" t="s">
        <v>7658</v>
      </c>
      <c r="V46" s="71" t="s">
        <v>7659</v>
      </c>
      <c r="W46" s="320" t="s">
        <v>7660</v>
      </c>
      <c r="X46" s="39" t="s">
        <v>7661</v>
      </c>
      <c r="Y46" s="39" t="s">
        <v>9063</v>
      </c>
      <c r="Z46" s="323" t="s">
        <v>7662</v>
      </c>
      <c r="AA46" s="39" t="s">
        <v>7663</v>
      </c>
      <c r="AB46" s="39" t="s">
        <v>6502</v>
      </c>
      <c r="AC46" s="73" t="s">
        <v>7664</v>
      </c>
      <c r="AD46" s="158">
        <v>1</v>
      </c>
      <c r="AE46" s="39">
        <v>1</v>
      </c>
      <c r="AF46" s="71">
        <v>2</v>
      </c>
      <c r="AG46" s="39">
        <v>4</v>
      </c>
      <c r="AH46" s="39">
        <v>4</v>
      </c>
      <c r="AI46" s="73">
        <v>4</v>
      </c>
      <c r="AJ46" s="70" t="s">
        <v>1814</v>
      </c>
      <c r="AK46" s="70" t="s">
        <v>1814</v>
      </c>
      <c r="AL46" s="70" t="s">
        <v>1814</v>
      </c>
      <c r="AM46" s="14"/>
    </row>
    <row r="47" spans="1:39" ht="13.5" customHeight="1">
      <c r="A47" s="233" t="s">
        <v>380</v>
      </c>
      <c r="B47" s="338" t="s">
        <v>7557</v>
      </c>
      <c r="C47" s="98" t="s">
        <v>7558</v>
      </c>
      <c r="D47" s="99" t="s">
        <v>7332</v>
      </c>
      <c r="E47" s="99" t="s">
        <v>4137</v>
      </c>
      <c r="F47" s="99" t="s">
        <v>2076</v>
      </c>
      <c r="G47" s="100" t="s">
        <v>4480</v>
      </c>
      <c r="H47" s="107" t="s">
        <v>7559</v>
      </c>
      <c r="I47" s="39">
        <v>428</v>
      </c>
      <c r="J47" s="39" t="s">
        <v>1741</v>
      </c>
      <c r="K47" s="39" t="s">
        <v>5297</v>
      </c>
      <c r="L47" s="39">
        <v>76</v>
      </c>
      <c r="M47" s="71">
        <v>76</v>
      </c>
      <c r="N47" s="345" t="s">
        <v>7560</v>
      </c>
      <c r="O47" s="39" t="s">
        <v>8856</v>
      </c>
      <c r="P47" s="108" t="s">
        <v>2484</v>
      </c>
      <c r="Q47" s="338" t="s">
        <v>7557</v>
      </c>
      <c r="R47" s="39">
        <v>25500</v>
      </c>
      <c r="S47" s="39">
        <v>1122</v>
      </c>
      <c r="T47" s="39">
        <v>1287</v>
      </c>
      <c r="U47" s="322" t="s">
        <v>7665</v>
      </c>
      <c r="V47" s="71" t="s">
        <v>7666</v>
      </c>
      <c r="W47" s="39" t="s">
        <v>7667</v>
      </c>
      <c r="X47" s="39" t="s">
        <v>7668</v>
      </c>
      <c r="Y47" s="39" t="s">
        <v>7669</v>
      </c>
      <c r="Z47" s="323" t="s">
        <v>7670</v>
      </c>
      <c r="AA47" s="39" t="s">
        <v>7671</v>
      </c>
      <c r="AB47" s="39" t="s">
        <v>7672</v>
      </c>
      <c r="AC47" s="73" t="s">
        <v>7293</v>
      </c>
      <c r="AD47" s="158">
        <v>1</v>
      </c>
      <c r="AE47" s="39">
        <v>1</v>
      </c>
      <c r="AF47" s="71">
        <v>1</v>
      </c>
      <c r="AG47" s="39">
        <v>4</v>
      </c>
      <c r="AH47" s="39">
        <v>4</v>
      </c>
      <c r="AI47" s="73">
        <v>4</v>
      </c>
      <c r="AJ47" s="70" t="s">
        <v>1814</v>
      </c>
      <c r="AK47" s="70" t="s">
        <v>1814</v>
      </c>
      <c r="AL47" s="70" t="s">
        <v>1814</v>
      </c>
      <c r="AM47" s="14"/>
    </row>
    <row r="48" spans="1:39" ht="13.5" customHeight="1">
      <c r="A48" s="233" t="s">
        <v>135</v>
      </c>
      <c r="B48" s="338" t="s">
        <v>4102</v>
      </c>
      <c r="C48" s="98">
        <v>458</v>
      </c>
      <c r="D48" s="99" t="s">
        <v>7561</v>
      </c>
      <c r="E48" s="99">
        <v>9</v>
      </c>
      <c r="F48" s="99">
        <v>15</v>
      </c>
      <c r="G48" s="100" t="s">
        <v>4480</v>
      </c>
      <c r="H48" s="107" t="s">
        <v>7562</v>
      </c>
      <c r="I48" s="39">
        <v>428</v>
      </c>
      <c r="J48" s="39" t="s">
        <v>1741</v>
      </c>
      <c r="K48" s="39" t="s">
        <v>5297</v>
      </c>
      <c r="L48" s="39">
        <v>78</v>
      </c>
      <c r="M48" s="71">
        <v>78</v>
      </c>
      <c r="N48" s="345" t="s">
        <v>7563</v>
      </c>
      <c r="O48" s="39" t="s">
        <v>7564</v>
      </c>
      <c r="P48" s="108" t="s">
        <v>98</v>
      </c>
      <c r="Q48" s="338" t="s">
        <v>4102</v>
      </c>
      <c r="R48" s="39">
        <v>28930</v>
      </c>
      <c r="S48" s="39">
        <v>1263</v>
      </c>
      <c r="T48" s="39">
        <v>1453</v>
      </c>
      <c r="U48" s="322" t="s">
        <v>7673</v>
      </c>
      <c r="V48" s="71" t="s">
        <v>5394</v>
      </c>
      <c r="W48" s="39" t="s">
        <v>5395</v>
      </c>
      <c r="X48" s="39" t="s">
        <v>2114</v>
      </c>
      <c r="Y48" s="39" t="s">
        <v>5396</v>
      </c>
      <c r="Z48" s="323" t="s">
        <v>5397</v>
      </c>
      <c r="AA48" s="39" t="s">
        <v>5398</v>
      </c>
      <c r="AB48" s="39" t="s">
        <v>3147</v>
      </c>
      <c r="AC48" s="73" t="s">
        <v>5399</v>
      </c>
      <c r="AD48" s="158">
        <v>1</v>
      </c>
      <c r="AE48" s="39">
        <v>1</v>
      </c>
      <c r="AF48" s="71">
        <v>1</v>
      </c>
      <c r="AG48" s="39">
        <v>4</v>
      </c>
      <c r="AH48" s="39">
        <v>4</v>
      </c>
      <c r="AI48" s="73">
        <v>4</v>
      </c>
      <c r="AJ48" s="70" t="s">
        <v>1814</v>
      </c>
      <c r="AK48" s="70" t="s">
        <v>1814</v>
      </c>
      <c r="AL48" s="70" t="s">
        <v>1814</v>
      </c>
      <c r="AM48" s="14"/>
    </row>
    <row r="49" spans="1:39" ht="13.5" customHeight="1">
      <c r="A49" s="233" t="s">
        <v>136</v>
      </c>
      <c r="B49" s="338" t="s">
        <v>8388</v>
      </c>
      <c r="C49" s="98">
        <v>462</v>
      </c>
      <c r="D49" s="99" t="s">
        <v>7895</v>
      </c>
      <c r="E49" s="99" t="s">
        <v>3843</v>
      </c>
      <c r="F49" s="99">
        <v>17</v>
      </c>
      <c r="G49" s="100" t="s">
        <v>4480</v>
      </c>
      <c r="H49" s="107" t="s">
        <v>7896</v>
      </c>
      <c r="I49" s="39">
        <v>428</v>
      </c>
      <c r="J49" s="39" t="s">
        <v>1741</v>
      </c>
      <c r="K49" s="39" t="s">
        <v>5297</v>
      </c>
      <c r="L49" s="39">
        <v>78</v>
      </c>
      <c r="M49" s="71">
        <v>78</v>
      </c>
      <c r="N49" s="345" t="s">
        <v>7897</v>
      </c>
      <c r="O49" s="39" t="s">
        <v>7898</v>
      </c>
      <c r="P49" s="108" t="s">
        <v>2494</v>
      </c>
      <c r="Q49" s="338" t="s">
        <v>8388</v>
      </c>
      <c r="R49" s="39">
        <v>32670</v>
      </c>
      <c r="S49" s="39">
        <v>1414</v>
      </c>
      <c r="T49" s="39">
        <v>1627</v>
      </c>
      <c r="U49" s="322" t="s">
        <v>5400</v>
      </c>
      <c r="V49" s="71" t="s">
        <v>5401</v>
      </c>
      <c r="W49" s="39">
        <v>1047</v>
      </c>
      <c r="X49" s="39" t="s">
        <v>741</v>
      </c>
      <c r="Y49" s="39" t="s">
        <v>5402</v>
      </c>
      <c r="Z49" s="323" t="s">
        <v>6185</v>
      </c>
      <c r="AA49" s="39" t="s">
        <v>4071</v>
      </c>
      <c r="AB49" s="39" t="s">
        <v>5403</v>
      </c>
      <c r="AC49" s="73" t="s">
        <v>5404</v>
      </c>
      <c r="AD49" s="158">
        <v>1</v>
      </c>
      <c r="AE49" s="39">
        <v>1</v>
      </c>
      <c r="AF49" s="71">
        <v>1</v>
      </c>
      <c r="AG49" s="39">
        <v>4</v>
      </c>
      <c r="AH49" s="39">
        <v>4</v>
      </c>
      <c r="AI49" s="73">
        <v>4</v>
      </c>
      <c r="AJ49" s="70" t="s">
        <v>1814</v>
      </c>
      <c r="AK49" s="70" t="s">
        <v>1814</v>
      </c>
      <c r="AL49" s="70" t="s">
        <v>1814</v>
      </c>
      <c r="AM49" s="14"/>
    </row>
    <row r="50" spans="1:39" ht="13.5" customHeight="1">
      <c r="A50" s="233" t="s">
        <v>6585</v>
      </c>
      <c r="B50" s="338" t="s">
        <v>7899</v>
      </c>
      <c r="C50" s="98" t="s">
        <v>7900</v>
      </c>
      <c r="D50" s="99" t="s">
        <v>8244</v>
      </c>
      <c r="E50" s="99" t="s">
        <v>4436</v>
      </c>
      <c r="F50" s="99" t="s">
        <v>2136</v>
      </c>
      <c r="G50" s="100" t="s">
        <v>4480</v>
      </c>
      <c r="H50" s="107" t="s">
        <v>8245</v>
      </c>
      <c r="I50" s="39">
        <v>428</v>
      </c>
      <c r="J50" s="39" t="s">
        <v>1741</v>
      </c>
      <c r="K50" s="39" t="s">
        <v>5297</v>
      </c>
      <c r="L50" s="39">
        <v>80</v>
      </c>
      <c r="M50" s="71">
        <v>80</v>
      </c>
      <c r="N50" s="345" t="s">
        <v>8499</v>
      </c>
      <c r="O50" s="39" t="s">
        <v>8500</v>
      </c>
      <c r="P50" s="108" t="s">
        <v>2495</v>
      </c>
      <c r="Q50" s="338" t="s">
        <v>7899</v>
      </c>
      <c r="R50" s="39">
        <v>36590</v>
      </c>
      <c r="S50" s="39">
        <v>1571</v>
      </c>
      <c r="T50" s="39">
        <v>1811</v>
      </c>
      <c r="U50" s="322" t="s">
        <v>4693</v>
      </c>
      <c r="V50" s="71" t="s">
        <v>5405</v>
      </c>
      <c r="W50" s="39">
        <v>1185</v>
      </c>
      <c r="X50" s="39" t="s">
        <v>7076</v>
      </c>
      <c r="Y50" s="39" t="s">
        <v>7986</v>
      </c>
      <c r="Z50" s="323" t="s">
        <v>7101</v>
      </c>
      <c r="AA50" s="39" t="s">
        <v>5406</v>
      </c>
      <c r="AB50" s="39" t="s">
        <v>5407</v>
      </c>
      <c r="AC50" s="73" t="s">
        <v>5408</v>
      </c>
      <c r="AD50" s="158">
        <v>1</v>
      </c>
      <c r="AE50" s="39">
        <v>1</v>
      </c>
      <c r="AF50" s="71">
        <v>1</v>
      </c>
      <c r="AG50" s="39">
        <v>3</v>
      </c>
      <c r="AH50" s="39">
        <v>4</v>
      </c>
      <c r="AI50" s="73">
        <v>4</v>
      </c>
      <c r="AJ50" s="70" t="s">
        <v>1814</v>
      </c>
      <c r="AK50" s="70" t="s">
        <v>1814</v>
      </c>
      <c r="AL50" s="70" t="s">
        <v>1814</v>
      </c>
      <c r="AM50" s="14"/>
    </row>
    <row r="51" spans="1:39" ht="13.5" customHeight="1">
      <c r="A51" s="233" t="s">
        <v>6586</v>
      </c>
      <c r="B51" s="338" t="s">
        <v>7527</v>
      </c>
      <c r="C51" s="98" t="s">
        <v>8501</v>
      </c>
      <c r="D51" s="99" t="s">
        <v>6035</v>
      </c>
      <c r="E51" s="99" t="s">
        <v>4456</v>
      </c>
      <c r="F51" s="99" t="s">
        <v>160</v>
      </c>
      <c r="G51" s="100" t="s">
        <v>4480</v>
      </c>
      <c r="H51" s="107" t="s">
        <v>8502</v>
      </c>
      <c r="I51" s="39">
        <v>428</v>
      </c>
      <c r="J51" s="39" t="s">
        <v>1741</v>
      </c>
      <c r="K51" s="39" t="s">
        <v>5300</v>
      </c>
      <c r="L51" s="39">
        <v>90</v>
      </c>
      <c r="M51" s="71">
        <v>90</v>
      </c>
      <c r="N51" s="345" t="s">
        <v>8503</v>
      </c>
      <c r="O51" s="39" t="s">
        <v>8504</v>
      </c>
      <c r="P51" s="108" t="s">
        <v>2841</v>
      </c>
      <c r="Q51" s="338" t="s">
        <v>7527</v>
      </c>
      <c r="R51" s="39">
        <v>29380</v>
      </c>
      <c r="S51" s="39">
        <v>1296</v>
      </c>
      <c r="T51" s="39">
        <v>1471</v>
      </c>
      <c r="U51" s="322" t="s">
        <v>8250</v>
      </c>
      <c r="V51" s="71" t="s">
        <v>5409</v>
      </c>
      <c r="W51" s="39">
        <v>1452</v>
      </c>
      <c r="X51" s="39" t="s">
        <v>7332</v>
      </c>
      <c r="Y51" s="39" t="s">
        <v>5410</v>
      </c>
      <c r="Z51" s="323" t="s">
        <v>3627</v>
      </c>
      <c r="AA51" s="39" t="s">
        <v>5411</v>
      </c>
      <c r="AB51" s="39" t="s">
        <v>5143</v>
      </c>
      <c r="AC51" s="73" t="s">
        <v>5144</v>
      </c>
      <c r="AD51" s="158">
        <v>1</v>
      </c>
      <c r="AE51" s="39">
        <v>1</v>
      </c>
      <c r="AF51" s="71">
        <v>2</v>
      </c>
      <c r="AG51" s="39">
        <v>4</v>
      </c>
      <c r="AH51" s="39">
        <v>4</v>
      </c>
      <c r="AI51" s="73">
        <v>4</v>
      </c>
      <c r="AJ51" s="70" t="s">
        <v>1814</v>
      </c>
      <c r="AK51" s="70" t="s">
        <v>1814</v>
      </c>
      <c r="AL51" s="70" t="s">
        <v>1814</v>
      </c>
      <c r="AM51" s="14"/>
    </row>
    <row r="52" spans="1:39" ht="13.5" customHeight="1">
      <c r="A52" s="233" t="s">
        <v>6236</v>
      </c>
      <c r="B52" s="338" t="s">
        <v>8505</v>
      </c>
      <c r="C52" s="98">
        <v>457</v>
      </c>
      <c r="D52" s="99" t="s">
        <v>4720</v>
      </c>
      <c r="E52" s="99">
        <v>9</v>
      </c>
      <c r="F52" s="99" t="s">
        <v>3357</v>
      </c>
      <c r="G52" s="100" t="s">
        <v>4480</v>
      </c>
      <c r="H52" s="107" t="s">
        <v>7744</v>
      </c>
      <c r="I52" s="39">
        <v>428</v>
      </c>
      <c r="J52" s="39" t="s">
        <v>1741</v>
      </c>
      <c r="K52" s="39" t="s">
        <v>5300</v>
      </c>
      <c r="L52" s="39">
        <v>90</v>
      </c>
      <c r="M52" s="71">
        <v>90</v>
      </c>
      <c r="N52" s="345" t="s">
        <v>8506</v>
      </c>
      <c r="O52" s="39" t="s">
        <v>8507</v>
      </c>
      <c r="P52" s="108" t="s">
        <v>2842</v>
      </c>
      <c r="Q52" s="338" t="s">
        <v>8505</v>
      </c>
      <c r="R52" s="39">
        <v>33320</v>
      </c>
      <c r="S52" s="39">
        <v>1458</v>
      </c>
      <c r="T52" s="39">
        <v>1653</v>
      </c>
      <c r="U52" s="322" t="s">
        <v>5145</v>
      </c>
      <c r="V52" s="71" t="s">
        <v>8341</v>
      </c>
      <c r="W52" s="39">
        <v>1671</v>
      </c>
      <c r="X52" s="39" t="s">
        <v>5146</v>
      </c>
      <c r="Y52" s="39" t="s">
        <v>2759</v>
      </c>
      <c r="Z52" s="323" t="s">
        <v>9325</v>
      </c>
      <c r="AA52" s="39" t="s">
        <v>4067</v>
      </c>
      <c r="AB52" s="39" t="s">
        <v>5147</v>
      </c>
      <c r="AC52" s="73" t="s">
        <v>5148</v>
      </c>
      <c r="AD52" s="158">
        <v>1</v>
      </c>
      <c r="AE52" s="39">
        <v>1</v>
      </c>
      <c r="AF52" s="71">
        <v>1</v>
      </c>
      <c r="AG52" s="39">
        <v>4</v>
      </c>
      <c r="AH52" s="39">
        <v>4</v>
      </c>
      <c r="AI52" s="73">
        <v>4</v>
      </c>
      <c r="AJ52" s="70" t="s">
        <v>1814</v>
      </c>
      <c r="AK52" s="70" t="s">
        <v>1814</v>
      </c>
      <c r="AL52" s="70" t="s">
        <v>1814</v>
      </c>
      <c r="AM52" s="14"/>
    </row>
    <row r="53" spans="1:39" ht="13.5" customHeight="1">
      <c r="A53" s="233" t="s">
        <v>112</v>
      </c>
      <c r="B53" s="338" t="s">
        <v>8508</v>
      </c>
      <c r="C53" s="98">
        <v>460</v>
      </c>
      <c r="D53" s="99" t="s">
        <v>1429</v>
      </c>
      <c r="E53" s="99" t="s">
        <v>7880</v>
      </c>
      <c r="F53" s="99">
        <v>16</v>
      </c>
      <c r="G53" s="100" t="s">
        <v>4480</v>
      </c>
      <c r="H53" s="107" t="s">
        <v>8245</v>
      </c>
      <c r="I53" s="39">
        <v>428</v>
      </c>
      <c r="J53" s="39" t="s">
        <v>1741</v>
      </c>
      <c r="K53" s="39" t="s">
        <v>5300</v>
      </c>
      <c r="L53" s="39">
        <v>92</v>
      </c>
      <c r="M53" s="71">
        <v>92</v>
      </c>
      <c r="N53" s="345" t="s">
        <v>3239</v>
      </c>
      <c r="O53" s="39" t="s">
        <v>5574</v>
      </c>
      <c r="P53" s="108" t="s">
        <v>2876</v>
      </c>
      <c r="Q53" s="338" t="s">
        <v>8508</v>
      </c>
      <c r="R53" s="39">
        <v>37050</v>
      </c>
      <c r="S53" s="39">
        <v>1611</v>
      </c>
      <c r="T53" s="39">
        <v>1831</v>
      </c>
      <c r="U53" s="322" t="s">
        <v>5149</v>
      </c>
      <c r="V53" s="71" t="s">
        <v>5150</v>
      </c>
      <c r="W53" s="39">
        <v>1871</v>
      </c>
      <c r="X53" s="39" t="s">
        <v>5588</v>
      </c>
      <c r="Y53" s="39" t="s">
        <v>4374</v>
      </c>
      <c r="Z53" s="323" t="s">
        <v>2790</v>
      </c>
      <c r="AA53" s="39" t="s">
        <v>5151</v>
      </c>
      <c r="AB53" s="39" t="s">
        <v>5152</v>
      </c>
      <c r="AC53" s="73" t="s">
        <v>5153</v>
      </c>
      <c r="AD53" s="158">
        <v>1</v>
      </c>
      <c r="AE53" s="39">
        <v>1</v>
      </c>
      <c r="AF53" s="71">
        <v>1</v>
      </c>
      <c r="AG53" s="39">
        <v>3</v>
      </c>
      <c r="AH53" s="39">
        <v>4</v>
      </c>
      <c r="AI53" s="73">
        <v>4</v>
      </c>
      <c r="AJ53" s="70" t="s">
        <v>1814</v>
      </c>
      <c r="AK53" s="70" t="s">
        <v>1814</v>
      </c>
      <c r="AL53" s="70" t="s">
        <v>1814</v>
      </c>
      <c r="AM53" s="14"/>
    </row>
    <row r="54" spans="1:39" ht="13.5" customHeight="1">
      <c r="A54" s="233" t="s">
        <v>113</v>
      </c>
      <c r="B54" s="338" t="s">
        <v>8509</v>
      </c>
      <c r="C54" s="98" t="s">
        <v>8510</v>
      </c>
      <c r="D54" s="99" t="s">
        <v>8247</v>
      </c>
      <c r="E54" s="99" t="s">
        <v>4436</v>
      </c>
      <c r="F54" s="99" t="s">
        <v>8248</v>
      </c>
      <c r="G54" s="100" t="s">
        <v>4480</v>
      </c>
      <c r="H54" s="107" t="s">
        <v>6782</v>
      </c>
      <c r="I54" s="39">
        <v>428</v>
      </c>
      <c r="J54" s="39" t="s">
        <v>1741</v>
      </c>
      <c r="K54" s="39" t="s">
        <v>5300</v>
      </c>
      <c r="L54" s="39">
        <v>92</v>
      </c>
      <c r="M54" s="71">
        <v>92</v>
      </c>
      <c r="N54" s="345" t="s">
        <v>8249</v>
      </c>
      <c r="O54" s="39" t="s">
        <v>8250</v>
      </c>
      <c r="P54" s="108" t="s">
        <v>2274</v>
      </c>
      <c r="Q54" s="338" t="s">
        <v>8509</v>
      </c>
      <c r="R54" s="39">
        <v>41020</v>
      </c>
      <c r="S54" s="39">
        <v>1770</v>
      </c>
      <c r="T54" s="39">
        <v>2014</v>
      </c>
      <c r="U54" s="322" t="s">
        <v>5154</v>
      </c>
      <c r="V54" s="323" t="s">
        <v>5155</v>
      </c>
      <c r="W54" s="39">
        <v>2089</v>
      </c>
      <c r="X54" s="39" t="s">
        <v>5156</v>
      </c>
      <c r="Y54" s="39" t="s">
        <v>5157</v>
      </c>
      <c r="Z54" s="323" t="s">
        <v>4043</v>
      </c>
      <c r="AA54" s="39" t="s">
        <v>5158</v>
      </c>
      <c r="AB54" s="39" t="s">
        <v>5159</v>
      </c>
      <c r="AC54" s="73">
        <v>1035</v>
      </c>
      <c r="AD54" s="158">
        <v>1</v>
      </c>
      <c r="AE54" s="39">
        <v>1</v>
      </c>
      <c r="AF54" s="71">
        <v>1</v>
      </c>
      <c r="AG54" s="39">
        <v>3</v>
      </c>
      <c r="AH54" s="39">
        <v>4</v>
      </c>
      <c r="AI54" s="73">
        <v>4</v>
      </c>
      <c r="AJ54" s="70" t="s">
        <v>1814</v>
      </c>
      <c r="AK54" s="70" t="s">
        <v>1814</v>
      </c>
      <c r="AL54" s="70" t="s">
        <v>1814</v>
      </c>
      <c r="AM54" s="14"/>
    </row>
    <row r="55" spans="1:39" ht="13.5" customHeight="1">
      <c r="A55" s="233" t="s">
        <v>114</v>
      </c>
      <c r="B55" s="338" t="s">
        <v>8251</v>
      </c>
      <c r="C55" s="98" t="s">
        <v>8517</v>
      </c>
      <c r="D55" s="99" t="s">
        <v>1442</v>
      </c>
      <c r="E55" s="99" t="s">
        <v>8902</v>
      </c>
      <c r="F55" s="99" t="s">
        <v>188</v>
      </c>
      <c r="G55" s="100" t="s">
        <v>4480</v>
      </c>
      <c r="H55" s="107" t="s">
        <v>5429</v>
      </c>
      <c r="I55" s="39">
        <v>428</v>
      </c>
      <c r="J55" s="39" t="s">
        <v>1741</v>
      </c>
      <c r="K55" s="39" t="s">
        <v>5300</v>
      </c>
      <c r="L55" s="39">
        <v>92</v>
      </c>
      <c r="M55" s="71">
        <v>92</v>
      </c>
      <c r="N55" s="345" t="s">
        <v>3240</v>
      </c>
      <c r="O55" s="39" t="s">
        <v>8518</v>
      </c>
      <c r="P55" s="108" t="s">
        <v>3560</v>
      </c>
      <c r="Q55" s="338" t="s">
        <v>8251</v>
      </c>
      <c r="R55" s="39">
        <v>45730</v>
      </c>
      <c r="S55" s="39">
        <v>1957</v>
      </c>
      <c r="T55" s="39">
        <v>2232</v>
      </c>
      <c r="U55" s="322" t="s">
        <v>8933</v>
      </c>
      <c r="V55" s="71" t="s">
        <v>5160</v>
      </c>
      <c r="W55" s="39">
        <v>2347</v>
      </c>
      <c r="X55" s="39" t="s">
        <v>5161</v>
      </c>
      <c r="Y55" s="39" t="s">
        <v>648</v>
      </c>
      <c r="Z55" s="323" t="s">
        <v>2049</v>
      </c>
      <c r="AA55" s="39" t="s">
        <v>5894</v>
      </c>
      <c r="AB55" s="39" t="s">
        <v>5162</v>
      </c>
      <c r="AC55" s="73">
        <v>1173</v>
      </c>
      <c r="AD55" s="158">
        <v>1</v>
      </c>
      <c r="AE55" s="39">
        <v>1</v>
      </c>
      <c r="AF55" s="71">
        <v>1</v>
      </c>
      <c r="AG55" s="39">
        <v>2</v>
      </c>
      <c r="AH55" s="39">
        <v>4</v>
      </c>
      <c r="AI55" s="73">
        <v>4</v>
      </c>
      <c r="AJ55" s="70" t="s">
        <v>1814</v>
      </c>
      <c r="AK55" s="70" t="s">
        <v>1814</v>
      </c>
      <c r="AL55" s="70" t="s">
        <v>1814</v>
      </c>
      <c r="AM55" s="14"/>
    </row>
    <row r="56" spans="1:39" ht="13.5" customHeight="1">
      <c r="A56" s="233" t="s">
        <v>361</v>
      </c>
      <c r="B56" s="338" t="s">
        <v>8519</v>
      </c>
      <c r="C56" s="98" t="s">
        <v>8520</v>
      </c>
      <c r="D56" s="99" t="s">
        <v>8521</v>
      </c>
      <c r="E56" s="99" t="s">
        <v>3843</v>
      </c>
      <c r="F56" s="99" t="s">
        <v>4154</v>
      </c>
      <c r="G56" s="100" t="s">
        <v>160</v>
      </c>
      <c r="H56" s="107" t="s">
        <v>7518</v>
      </c>
      <c r="I56" s="39" t="s">
        <v>8522</v>
      </c>
      <c r="J56" s="39" t="s">
        <v>8523</v>
      </c>
      <c r="K56" s="39" t="s">
        <v>5300</v>
      </c>
      <c r="L56" s="39">
        <v>90</v>
      </c>
      <c r="M56" s="71">
        <v>108</v>
      </c>
      <c r="N56" s="345" t="s">
        <v>8524</v>
      </c>
      <c r="O56" s="39" t="s">
        <v>3978</v>
      </c>
      <c r="P56" s="108" t="s">
        <v>3561</v>
      </c>
      <c r="Q56" s="338" t="s">
        <v>8519</v>
      </c>
      <c r="R56" s="39">
        <v>47540</v>
      </c>
      <c r="S56" s="39">
        <v>1800</v>
      </c>
      <c r="T56" s="39">
        <v>2059</v>
      </c>
      <c r="U56" s="322" t="s">
        <v>5163</v>
      </c>
      <c r="V56" s="71" t="s">
        <v>5164</v>
      </c>
      <c r="W56" s="39">
        <v>2007</v>
      </c>
      <c r="X56" s="39" t="s">
        <v>5165</v>
      </c>
      <c r="Y56" s="39" t="s">
        <v>7780</v>
      </c>
      <c r="Z56" s="323" t="s">
        <v>3614</v>
      </c>
      <c r="AA56" s="39" t="s">
        <v>5166</v>
      </c>
      <c r="AB56" s="39" t="s">
        <v>5167</v>
      </c>
      <c r="AC56" s="73">
        <v>1328</v>
      </c>
      <c r="AD56" s="158">
        <v>1</v>
      </c>
      <c r="AE56" s="39">
        <v>1</v>
      </c>
      <c r="AF56" s="71">
        <v>3</v>
      </c>
      <c r="AG56" s="39">
        <v>4</v>
      </c>
      <c r="AH56" s="39">
        <v>4</v>
      </c>
      <c r="AI56" s="73">
        <v>4</v>
      </c>
      <c r="AJ56" s="70" t="s">
        <v>1814</v>
      </c>
      <c r="AK56" s="70" t="s">
        <v>1814</v>
      </c>
      <c r="AL56" s="70" t="s">
        <v>1814</v>
      </c>
      <c r="AM56" s="14"/>
    </row>
    <row r="57" spans="1:39" ht="13.5" customHeight="1">
      <c r="A57" s="233" t="s">
        <v>362</v>
      </c>
      <c r="B57" s="338" t="s">
        <v>3687</v>
      </c>
      <c r="C57" s="98" t="s">
        <v>6198</v>
      </c>
      <c r="D57" s="99" t="s">
        <v>8015</v>
      </c>
      <c r="E57" s="99" t="s">
        <v>8701</v>
      </c>
      <c r="F57" s="99" t="s">
        <v>9217</v>
      </c>
      <c r="G57" s="100" t="s">
        <v>160</v>
      </c>
      <c r="H57" s="107" t="s">
        <v>7867</v>
      </c>
      <c r="I57" s="39" t="s">
        <v>8522</v>
      </c>
      <c r="J57" s="39" t="s">
        <v>8523</v>
      </c>
      <c r="K57" s="39" t="s">
        <v>5300</v>
      </c>
      <c r="L57" s="39">
        <v>92</v>
      </c>
      <c r="M57" s="71">
        <v>110</v>
      </c>
      <c r="N57" s="345" t="s">
        <v>8525</v>
      </c>
      <c r="O57" s="322" t="s">
        <v>6373</v>
      </c>
      <c r="P57" s="108" t="s">
        <v>2578</v>
      </c>
      <c r="Q57" s="338" t="s">
        <v>3687</v>
      </c>
      <c r="R57" s="39">
        <v>55230</v>
      </c>
      <c r="S57" s="39">
        <v>2072</v>
      </c>
      <c r="T57" s="39">
        <v>2360</v>
      </c>
      <c r="U57" s="322" t="s">
        <v>7717</v>
      </c>
      <c r="V57" s="71" t="s">
        <v>5168</v>
      </c>
      <c r="W57" s="39">
        <v>2389</v>
      </c>
      <c r="X57" s="39" t="s">
        <v>2081</v>
      </c>
      <c r="Y57" s="39" t="s">
        <v>5169</v>
      </c>
      <c r="Z57" s="323" t="s">
        <v>7106</v>
      </c>
      <c r="AA57" s="39" t="s">
        <v>5170</v>
      </c>
      <c r="AB57" s="39" t="s">
        <v>5171</v>
      </c>
      <c r="AC57" s="73">
        <v>1596</v>
      </c>
      <c r="AD57" s="158">
        <v>1</v>
      </c>
      <c r="AE57" s="39">
        <v>1</v>
      </c>
      <c r="AF57" s="71">
        <v>1</v>
      </c>
      <c r="AG57" s="39">
        <v>4</v>
      </c>
      <c r="AH57" s="39">
        <v>4</v>
      </c>
      <c r="AI57" s="73">
        <v>4</v>
      </c>
      <c r="AJ57" s="70" t="s">
        <v>1814</v>
      </c>
      <c r="AK57" s="70" t="s">
        <v>1814</v>
      </c>
      <c r="AL57" s="70" t="s">
        <v>1814</v>
      </c>
      <c r="AM57" s="14"/>
    </row>
    <row r="58" spans="1:39" ht="13.5" customHeight="1">
      <c r="A58" s="233" t="s">
        <v>363</v>
      </c>
      <c r="B58" s="338" t="s">
        <v>8175</v>
      </c>
      <c r="C58" s="98" t="s">
        <v>8526</v>
      </c>
      <c r="D58" s="99">
        <v>210</v>
      </c>
      <c r="E58" s="99" t="s">
        <v>4729</v>
      </c>
      <c r="F58" s="99" t="s">
        <v>420</v>
      </c>
      <c r="G58" s="100" t="s">
        <v>160</v>
      </c>
      <c r="H58" s="107" t="s">
        <v>8179</v>
      </c>
      <c r="I58" s="39" t="s">
        <v>8522</v>
      </c>
      <c r="J58" s="39" t="s">
        <v>8523</v>
      </c>
      <c r="K58" s="39" t="s">
        <v>5300</v>
      </c>
      <c r="L58" s="39">
        <v>92</v>
      </c>
      <c r="M58" s="71">
        <v>110</v>
      </c>
      <c r="N58" s="345" t="s">
        <v>8527</v>
      </c>
      <c r="O58" s="39" t="s">
        <v>8528</v>
      </c>
      <c r="P58" s="108" t="s">
        <v>2579</v>
      </c>
      <c r="Q58" s="338" t="s">
        <v>8175</v>
      </c>
      <c r="R58" s="39">
        <v>61520</v>
      </c>
      <c r="S58" s="39">
        <v>2292</v>
      </c>
      <c r="T58" s="39">
        <v>2612</v>
      </c>
      <c r="U58" s="322" t="s">
        <v>5172</v>
      </c>
      <c r="V58" s="71" t="s">
        <v>5173</v>
      </c>
      <c r="W58" s="39">
        <v>2692</v>
      </c>
      <c r="X58" s="39" t="s">
        <v>760</v>
      </c>
      <c r="Y58" s="39" t="s">
        <v>2964</v>
      </c>
      <c r="Z58" s="323" t="s">
        <v>3470</v>
      </c>
      <c r="AA58" s="39" t="s">
        <v>5174</v>
      </c>
      <c r="AB58" s="39" t="s">
        <v>7984</v>
      </c>
      <c r="AC58" s="73">
        <v>1811</v>
      </c>
      <c r="AD58" s="158">
        <v>1</v>
      </c>
      <c r="AE58" s="39">
        <v>1</v>
      </c>
      <c r="AF58" s="71">
        <v>1</v>
      </c>
      <c r="AG58" s="39">
        <v>4</v>
      </c>
      <c r="AH58" s="39">
        <v>4</v>
      </c>
      <c r="AI58" s="73">
        <v>4</v>
      </c>
      <c r="AJ58" s="70" t="s">
        <v>1814</v>
      </c>
      <c r="AK58" s="70" t="s">
        <v>1814</v>
      </c>
      <c r="AL58" s="70" t="s">
        <v>1814</v>
      </c>
      <c r="AM58" s="14"/>
    </row>
    <row r="59" spans="1:39" ht="13.5" customHeight="1">
      <c r="A59" s="233" t="s">
        <v>364</v>
      </c>
      <c r="B59" s="338" t="s">
        <v>8529</v>
      </c>
      <c r="C59" s="98" t="s">
        <v>3282</v>
      </c>
      <c r="D59" s="99" t="s">
        <v>1431</v>
      </c>
      <c r="E59" s="99" t="s">
        <v>3848</v>
      </c>
      <c r="F59" s="99" t="s">
        <v>191</v>
      </c>
      <c r="G59" s="100" t="s">
        <v>160</v>
      </c>
      <c r="H59" s="107" t="s">
        <v>8530</v>
      </c>
      <c r="I59" s="39" t="s">
        <v>8522</v>
      </c>
      <c r="J59" s="39" t="s">
        <v>8523</v>
      </c>
      <c r="K59" s="39" t="s">
        <v>5300</v>
      </c>
      <c r="L59" s="39">
        <v>94</v>
      </c>
      <c r="M59" s="71">
        <v>108</v>
      </c>
      <c r="N59" s="345" t="s">
        <v>3668</v>
      </c>
      <c r="O59" s="39" t="s">
        <v>8531</v>
      </c>
      <c r="P59" s="108" t="s">
        <v>2580</v>
      </c>
      <c r="Q59" s="338" t="s">
        <v>8529</v>
      </c>
      <c r="R59" s="39">
        <v>66820</v>
      </c>
      <c r="S59" s="39">
        <v>2477</v>
      </c>
      <c r="T59" s="39">
        <v>2828</v>
      </c>
      <c r="U59" s="322" t="s">
        <v>3359</v>
      </c>
      <c r="V59" s="71" t="s">
        <v>5175</v>
      </c>
      <c r="W59" s="39">
        <v>2943</v>
      </c>
      <c r="X59" s="39" t="s">
        <v>5176</v>
      </c>
      <c r="Y59" s="39" t="s">
        <v>5177</v>
      </c>
      <c r="Z59" s="323" t="s">
        <v>6579</v>
      </c>
      <c r="AA59" s="39" t="s">
        <v>5178</v>
      </c>
      <c r="AB59" s="39" t="s">
        <v>4023</v>
      </c>
      <c r="AC59" s="73">
        <v>1989</v>
      </c>
      <c r="AD59" s="158">
        <v>1</v>
      </c>
      <c r="AE59" s="39">
        <v>1</v>
      </c>
      <c r="AF59" s="71">
        <v>1</v>
      </c>
      <c r="AG59" s="39">
        <v>3</v>
      </c>
      <c r="AH59" s="39">
        <v>4</v>
      </c>
      <c r="AI59" s="73">
        <v>4</v>
      </c>
      <c r="AJ59" s="70" t="s">
        <v>1814</v>
      </c>
      <c r="AK59" s="70" t="s">
        <v>1814</v>
      </c>
      <c r="AL59" s="70" t="s">
        <v>1814</v>
      </c>
      <c r="AM59" s="14"/>
    </row>
    <row r="60" spans="1:39" ht="13.5" customHeight="1">
      <c r="A60" s="233" t="s">
        <v>365</v>
      </c>
      <c r="B60" s="338" t="s">
        <v>8072</v>
      </c>
      <c r="C60" s="98" t="s">
        <v>8532</v>
      </c>
      <c r="D60" s="99" t="s">
        <v>3768</v>
      </c>
      <c r="E60" s="99" t="s">
        <v>160</v>
      </c>
      <c r="F60" s="99" t="s">
        <v>196</v>
      </c>
      <c r="G60" s="100" t="s">
        <v>160</v>
      </c>
      <c r="H60" s="107" t="s">
        <v>3371</v>
      </c>
      <c r="I60" s="39" t="s">
        <v>8522</v>
      </c>
      <c r="J60" s="39" t="s">
        <v>8523</v>
      </c>
      <c r="K60" s="39" t="s">
        <v>5300</v>
      </c>
      <c r="L60" s="39">
        <v>94</v>
      </c>
      <c r="M60" s="71">
        <v>110</v>
      </c>
      <c r="N60" s="345" t="s">
        <v>1152</v>
      </c>
      <c r="O60" s="39" t="s">
        <v>8533</v>
      </c>
      <c r="P60" s="108" t="s">
        <v>2581</v>
      </c>
      <c r="Q60" s="338" t="s">
        <v>8072</v>
      </c>
      <c r="R60" s="39">
        <v>76040</v>
      </c>
      <c r="S60" s="39">
        <v>2793</v>
      </c>
      <c r="T60" s="39">
        <v>3196</v>
      </c>
      <c r="U60" s="322" t="s">
        <v>4095</v>
      </c>
      <c r="V60" s="71" t="s">
        <v>5179</v>
      </c>
      <c r="W60" s="39">
        <v>3388</v>
      </c>
      <c r="X60" s="39" t="s">
        <v>7083</v>
      </c>
      <c r="Y60" s="39" t="s">
        <v>5180</v>
      </c>
      <c r="Z60" s="323" t="s">
        <v>5181</v>
      </c>
      <c r="AA60" s="39" t="s">
        <v>5182</v>
      </c>
      <c r="AB60" s="39" t="s">
        <v>5183</v>
      </c>
      <c r="AC60" s="73">
        <v>2312</v>
      </c>
      <c r="AD60" s="158">
        <v>1</v>
      </c>
      <c r="AE60" s="39">
        <v>1</v>
      </c>
      <c r="AF60" s="71">
        <v>1</v>
      </c>
      <c r="AG60" s="39">
        <v>2</v>
      </c>
      <c r="AH60" s="39">
        <v>4</v>
      </c>
      <c r="AI60" s="73">
        <v>4</v>
      </c>
      <c r="AJ60" s="70" t="s">
        <v>1814</v>
      </c>
      <c r="AK60" s="70" t="s">
        <v>1814</v>
      </c>
      <c r="AL60" s="70" t="s">
        <v>1814</v>
      </c>
      <c r="AM60" s="14"/>
    </row>
    <row r="61" spans="1:39" ht="13.5" customHeight="1">
      <c r="A61" s="233" t="s">
        <v>366</v>
      </c>
      <c r="B61" s="338" t="s">
        <v>7965</v>
      </c>
      <c r="C61" s="98" t="s">
        <v>8534</v>
      </c>
      <c r="D61" s="99" t="s">
        <v>8535</v>
      </c>
      <c r="E61" s="99" t="s">
        <v>4436</v>
      </c>
      <c r="F61" s="99" t="s">
        <v>8863</v>
      </c>
      <c r="G61" s="100" t="s">
        <v>160</v>
      </c>
      <c r="H61" s="107" t="s">
        <v>8536</v>
      </c>
      <c r="I61" s="39">
        <v>573</v>
      </c>
      <c r="J61" s="39" t="s">
        <v>8537</v>
      </c>
      <c r="K61" s="39" t="s">
        <v>5300</v>
      </c>
      <c r="L61" s="39">
        <v>92</v>
      </c>
      <c r="M61" s="71">
        <v>126</v>
      </c>
      <c r="N61" s="345" t="s">
        <v>8538</v>
      </c>
      <c r="O61" s="39" t="s">
        <v>8539</v>
      </c>
      <c r="P61" s="108" t="s">
        <v>2582</v>
      </c>
      <c r="Q61" s="338" t="s">
        <v>7965</v>
      </c>
      <c r="R61" s="39">
        <v>75780</v>
      </c>
      <c r="S61" s="39">
        <v>2515</v>
      </c>
      <c r="T61" s="39">
        <v>2881</v>
      </c>
      <c r="U61" s="322" t="s">
        <v>5184</v>
      </c>
      <c r="V61" s="71" t="s">
        <v>5185</v>
      </c>
      <c r="W61" s="39">
        <v>2915</v>
      </c>
      <c r="X61" s="39" t="s">
        <v>2755</v>
      </c>
      <c r="Y61" s="39" t="s">
        <v>5186</v>
      </c>
      <c r="Z61" s="323" t="s">
        <v>2060</v>
      </c>
      <c r="AA61" s="39" t="s">
        <v>5187</v>
      </c>
      <c r="AB61" s="39" t="s">
        <v>5188</v>
      </c>
      <c r="AC61" s="73">
        <v>2512</v>
      </c>
      <c r="AD61" s="158">
        <v>1</v>
      </c>
      <c r="AE61" s="39">
        <v>1</v>
      </c>
      <c r="AF61" s="71">
        <v>2</v>
      </c>
      <c r="AG61" s="39">
        <v>4</v>
      </c>
      <c r="AH61" s="39">
        <v>4</v>
      </c>
      <c r="AI61" s="73">
        <v>4</v>
      </c>
      <c r="AJ61" s="70" t="s">
        <v>1814</v>
      </c>
      <c r="AK61" s="70" t="s">
        <v>1814</v>
      </c>
      <c r="AL61" s="70" t="s">
        <v>1814</v>
      </c>
      <c r="AM61" s="14"/>
    </row>
    <row r="62" spans="1:39" ht="13.5" customHeight="1">
      <c r="A62" s="233" t="s">
        <v>367</v>
      </c>
      <c r="B62" s="338" t="s">
        <v>8540</v>
      </c>
      <c r="C62" s="98" t="s">
        <v>8541</v>
      </c>
      <c r="D62" s="99" t="s">
        <v>8542</v>
      </c>
      <c r="E62" s="99" t="s">
        <v>3666</v>
      </c>
      <c r="F62" s="99" t="s">
        <v>8713</v>
      </c>
      <c r="G62" s="100" t="s">
        <v>160</v>
      </c>
      <c r="H62" s="107" t="s">
        <v>8543</v>
      </c>
      <c r="I62" s="39">
        <v>573</v>
      </c>
      <c r="J62" s="39" t="s">
        <v>8537</v>
      </c>
      <c r="K62" s="39" t="s">
        <v>5300</v>
      </c>
      <c r="L62" s="39">
        <v>92</v>
      </c>
      <c r="M62" s="71">
        <v>126</v>
      </c>
      <c r="N62" s="345" t="s">
        <v>1176</v>
      </c>
      <c r="O62" s="39" t="s">
        <v>8544</v>
      </c>
      <c r="P62" s="108" t="s">
        <v>2583</v>
      </c>
      <c r="Q62" s="338" t="s">
        <v>8540</v>
      </c>
      <c r="R62" s="39">
        <v>87320</v>
      </c>
      <c r="S62" s="39">
        <v>2874</v>
      </c>
      <c r="T62" s="39">
        <v>3281</v>
      </c>
      <c r="U62" s="322" t="s">
        <v>5189</v>
      </c>
      <c r="V62" s="323" t="s">
        <v>5459</v>
      </c>
      <c r="W62" s="39">
        <v>3434</v>
      </c>
      <c r="X62" s="320" t="s">
        <v>5460</v>
      </c>
      <c r="Y62" s="39" t="s">
        <v>947</v>
      </c>
      <c r="Z62" s="323" t="s">
        <v>8766</v>
      </c>
      <c r="AA62" s="39" t="s">
        <v>6537</v>
      </c>
      <c r="AB62" s="39" t="s">
        <v>5461</v>
      </c>
      <c r="AC62" s="73">
        <v>2985</v>
      </c>
      <c r="AD62" s="158">
        <v>1</v>
      </c>
      <c r="AE62" s="39">
        <v>1</v>
      </c>
      <c r="AF62" s="71">
        <v>1</v>
      </c>
      <c r="AG62" s="39">
        <v>4</v>
      </c>
      <c r="AH62" s="39">
        <v>4</v>
      </c>
      <c r="AI62" s="73">
        <v>4</v>
      </c>
      <c r="AJ62" s="70" t="s">
        <v>1814</v>
      </c>
      <c r="AK62" s="70" t="s">
        <v>1814</v>
      </c>
      <c r="AL62" s="70" t="s">
        <v>1814</v>
      </c>
      <c r="AM62" s="14"/>
    </row>
    <row r="63" spans="1:39" ht="13.5" customHeight="1">
      <c r="A63" s="233" t="s">
        <v>368</v>
      </c>
      <c r="B63" s="338" t="s">
        <v>8545</v>
      </c>
      <c r="C63" s="98" t="s">
        <v>8546</v>
      </c>
      <c r="D63" s="99">
        <v>229</v>
      </c>
      <c r="E63" s="99" t="s">
        <v>8748</v>
      </c>
      <c r="F63" s="99" t="s">
        <v>188</v>
      </c>
      <c r="G63" s="100" t="s">
        <v>160</v>
      </c>
      <c r="H63" s="107" t="s">
        <v>8547</v>
      </c>
      <c r="I63" s="39">
        <v>573</v>
      </c>
      <c r="J63" s="39" t="s">
        <v>8537</v>
      </c>
      <c r="K63" s="39" t="s">
        <v>5300</v>
      </c>
      <c r="L63" s="39">
        <v>94</v>
      </c>
      <c r="M63" s="71">
        <v>128</v>
      </c>
      <c r="N63" s="345" t="s">
        <v>8548</v>
      </c>
      <c r="O63" s="39" t="s">
        <v>8549</v>
      </c>
      <c r="P63" s="108" t="s">
        <v>2584</v>
      </c>
      <c r="Q63" s="338" t="s">
        <v>8545</v>
      </c>
      <c r="R63" s="39">
        <v>98610</v>
      </c>
      <c r="S63" s="39">
        <v>3221</v>
      </c>
      <c r="T63" s="39">
        <v>3676</v>
      </c>
      <c r="U63" s="322" t="s">
        <v>4032</v>
      </c>
      <c r="V63" s="71" t="s">
        <v>5462</v>
      </c>
      <c r="W63" s="39">
        <v>3932</v>
      </c>
      <c r="X63" s="39" t="s">
        <v>5463</v>
      </c>
      <c r="Y63" s="39" t="s">
        <v>5464</v>
      </c>
      <c r="Z63" s="323" t="s">
        <v>4785</v>
      </c>
      <c r="AA63" s="39" t="s">
        <v>5790</v>
      </c>
      <c r="AB63" s="39" t="s">
        <v>5791</v>
      </c>
      <c r="AC63" s="73">
        <v>3444</v>
      </c>
      <c r="AD63" s="158">
        <v>1</v>
      </c>
      <c r="AE63" s="39">
        <v>1</v>
      </c>
      <c r="AF63" s="71">
        <v>1</v>
      </c>
      <c r="AG63" s="39">
        <v>4</v>
      </c>
      <c r="AH63" s="39">
        <v>4</v>
      </c>
      <c r="AI63" s="73">
        <v>4</v>
      </c>
      <c r="AJ63" s="70" t="s">
        <v>1814</v>
      </c>
      <c r="AK63" s="107" t="s">
        <v>1109</v>
      </c>
      <c r="AL63" s="107" t="s">
        <v>1109</v>
      </c>
      <c r="AM63" s="14"/>
    </row>
    <row r="64" spans="1:39" ht="13.5" customHeight="1">
      <c r="A64" s="233" t="s">
        <v>569</v>
      </c>
      <c r="B64" s="338" t="s">
        <v>2730</v>
      </c>
      <c r="C64" s="98" t="s">
        <v>8550</v>
      </c>
      <c r="D64" s="99" t="s">
        <v>6162</v>
      </c>
      <c r="E64" s="99" t="s">
        <v>4104</v>
      </c>
      <c r="F64" s="99" t="s">
        <v>9328</v>
      </c>
      <c r="G64" s="100" t="s">
        <v>160</v>
      </c>
      <c r="H64" s="107" t="s">
        <v>4236</v>
      </c>
      <c r="I64" s="39">
        <v>573</v>
      </c>
      <c r="J64" s="39" t="s">
        <v>8537</v>
      </c>
      <c r="K64" s="39" t="s">
        <v>5300</v>
      </c>
      <c r="L64" s="39">
        <v>94</v>
      </c>
      <c r="M64" s="71">
        <v>128</v>
      </c>
      <c r="N64" s="345" t="s">
        <v>8551</v>
      </c>
      <c r="O64" s="39" t="s">
        <v>9116</v>
      </c>
      <c r="P64" s="108" t="s">
        <v>2585</v>
      </c>
      <c r="Q64" s="338" t="s">
        <v>2730</v>
      </c>
      <c r="R64" s="39">
        <v>111800</v>
      </c>
      <c r="S64" s="39">
        <v>3622</v>
      </c>
      <c r="T64" s="39">
        <v>4142</v>
      </c>
      <c r="U64" s="322" t="s">
        <v>6053</v>
      </c>
      <c r="V64" s="71" t="s">
        <v>6054</v>
      </c>
      <c r="W64" s="39">
        <v>4505</v>
      </c>
      <c r="X64" s="39" t="s">
        <v>6055</v>
      </c>
      <c r="Y64" s="39" t="s">
        <v>6056</v>
      </c>
      <c r="Z64" s="323" t="s">
        <v>6057</v>
      </c>
      <c r="AA64" s="39" t="s">
        <v>6058</v>
      </c>
      <c r="AB64" s="39" t="s">
        <v>5156</v>
      </c>
      <c r="AC64" s="73">
        <v>3978</v>
      </c>
      <c r="AD64" s="158">
        <v>1</v>
      </c>
      <c r="AE64" s="39">
        <v>1</v>
      </c>
      <c r="AF64" s="71">
        <v>1</v>
      </c>
      <c r="AG64" s="39">
        <v>3</v>
      </c>
      <c r="AH64" s="39">
        <v>4</v>
      </c>
      <c r="AI64" s="73">
        <v>4</v>
      </c>
      <c r="AJ64" s="70" t="s">
        <v>1814</v>
      </c>
      <c r="AK64" s="107" t="s">
        <v>1109</v>
      </c>
      <c r="AL64" s="107" t="s">
        <v>1109</v>
      </c>
      <c r="AM64" s="14"/>
    </row>
    <row r="65" spans="1:39" ht="13.5" customHeight="1">
      <c r="A65" s="233" t="s">
        <v>347</v>
      </c>
      <c r="B65" s="338" t="s">
        <v>8064</v>
      </c>
      <c r="C65" s="98" t="s">
        <v>6059</v>
      </c>
      <c r="D65" s="99" t="s">
        <v>6060</v>
      </c>
      <c r="E65" s="99" t="s">
        <v>4303</v>
      </c>
      <c r="F65" s="99" t="s">
        <v>2435</v>
      </c>
      <c r="G65" s="100" t="s">
        <v>8413</v>
      </c>
      <c r="H65" s="338" t="s">
        <v>5912</v>
      </c>
      <c r="I65" s="39">
        <v>573</v>
      </c>
      <c r="J65" s="39">
        <v>540</v>
      </c>
      <c r="K65" s="39" t="s">
        <v>5300</v>
      </c>
      <c r="L65" s="39">
        <v>100</v>
      </c>
      <c r="M65" s="71">
        <v>202</v>
      </c>
      <c r="N65" s="345" t="s">
        <v>6061</v>
      </c>
      <c r="O65" s="39" t="s">
        <v>8877</v>
      </c>
      <c r="P65" s="108" t="s">
        <v>1908</v>
      </c>
      <c r="Q65" s="338" t="s">
        <v>8064</v>
      </c>
      <c r="R65" s="39">
        <v>125900</v>
      </c>
      <c r="S65" s="39">
        <v>4111</v>
      </c>
      <c r="T65" s="39">
        <v>4594</v>
      </c>
      <c r="U65" s="322" t="s">
        <v>5270</v>
      </c>
      <c r="V65" s="71" t="s">
        <v>5271</v>
      </c>
      <c r="W65" s="39">
        <v>9308</v>
      </c>
      <c r="X65" s="39" t="s">
        <v>5272</v>
      </c>
      <c r="Y65" s="39" t="s">
        <v>5273</v>
      </c>
      <c r="Z65" s="323" t="s">
        <v>4536</v>
      </c>
      <c r="AA65" s="39" t="s">
        <v>5274</v>
      </c>
      <c r="AB65" s="39" t="s">
        <v>5275</v>
      </c>
      <c r="AC65" s="73">
        <v>8165</v>
      </c>
      <c r="AD65" s="158">
        <v>1</v>
      </c>
      <c r="AE65" s="39">
        <v>1</v>
      </c>
      <c r="AF65" s="71">
        <v>2</v>
      </c>
      <c r="AG65" s="39">
        <v>4</v>
      </c>
      <c r="AH65" s="39">
        <v>4</v>
      </c>
      <c r="AI65" s="73">
        <v>4</v>
      </c>
      <c r="AJ65" s="70" t="s">
        <v>1814</v>
      </c>
      <c r="AK65" s="107" t="s">
        <v>1109</v>
      </c>
      <c r="AL65" s="107" t="s">
        <v>1109</v>
      </c>
      <c r="AM65" s="14"/>
    </row>
    <row r="66" spans="1:39" ht="13.5" customHeight="1">
      <c r="A66" s="233" t="s">
        <v>106</v>
      </c>
      <c r="B66" s="338" t="s">
        <v>6062</v>
      </c>
      <c r="C66" s="98" t="s">
        <v>6063</v>
      </c>
      <c r="D66" s="99" t="s">
        <v>6064</v>
      </c>
      <c r="E66" s="99" t="s">
        <v>4167</v>
      </c>
      <c r="F66" s="99" t="s">
        <v>2773</v>
      </c>
      <c r="G66" s="100" t="s">
        <v>8413</v>
      </c>
      <c r="H66" s="107" t="s">
        <v>6070</v>
      </c>
      <c r="I66" s="39">
        <v>573</v>
      </c>
      <c r="J66" s="39">
        <v>540</v>
      </c>
      <c r="K66" s="39" t="s">
        <v>5300</v>
      </c>
      <c r="L66" s="39">
        <v>104</v>
      </c>
      <c r="M66" s="71">
        <v>206</v>
      </c>
      <c r="N66" s="345" t="s">
        <v>6071</v>
      </c>
      <c r="O66" s="39" t="s">
        <v>6072</v>
      </c>
      <c r="P66" s="108" t="s">
        <v>2464</v>
      </c>
      <c r="Q66" s="338" t="s">
        <v>6062</v>
      </c>
      <c r="R66" s="39">
        <v>153000</v>
      </c>
      <c r="S66" s="39">
        <v>4935</v>
      </c>
      <c r="T66" s="39">
        <v>5547</v>
      </c>
      <c r="U66" s="322" t="s">
        <v>7495</v>
      </c>
      <c r="V66" s="71" t="s">
        <v>7496</v>
      </c>
      <c r="W66" s="39">
        <v>11408</v>
      </c>
      <c r="X66" s="320" t="s">
        <v>7497</v>
      </c>
      <c r="Y66" s="39">
        <v>1144</v>
      </c>
      <c r="Z66" s="323" t="s">
        <v>5685</v>
      </c>
      <c r="AA66" s="39" t="s">
        <v>3005</v>
      </c>
      <c r="AB66" s="39" t="s">
        <v>7498</v>
      </c>
      <c r="AC66" s="73">
        <v>10140</v>
      </c>
      <c r="AD66" s="158">
        <v>1</v>
      </c>
      <c r="AE66" s="39">
        <v>1</v>
      </c>
      <c r="AF66" s="71">
        <v>1</v>
      </c>
      <c r="AG66" s="39">
        <v>3</v>
      </c>
      <c r="AH66" s="39">
        <v>4</v>
      </c>
      <c r="AI66" s="73">
        <v>4</v>
      </c>
      <c r="AJ66" s="70" t="s">
        <v>1814</v>
      </c>
      <c r="AK66" s="107" t="s">
        <v>1109</v>
      </c>
      <c r="AL66" s="107" t="s">
        <v>1109</v>
      </c>
      <c r="AM66" s="14"/>
    </row>
    <row r="67" spans="1:39" ht="13.5" customHeight="1">
      <c r="A67" s="233" t="s">
        <v>107</v>
      </c>
      <c r="B67" s="338" t="s">
        <v>6073</v>
      </c>
      <c r="C67" s="98" t="s">
        <v>6074</v>
      </c>
      <c r="D67" s="99" t="s">
        <v>6075</v>
      </c>
      <c r="E67" s="99" t="s">
        <v>4451</v>
      </c>
      <c r="F67" s="99" t="s">
        <v>8402</v>
      </c>
      <c r="G67" s="100" t="s">
        <v>8413</v>
      </c>
      <c r="H67" s="107" t="s">
        <v>6076</v>
      </c>
      <c r="I67" s="39">
        <v>573</v>
      </c>
      <c r="J67" s="39">
        <v>540</v>
      </c>
      <c r="K67" s="39" t="s">
        <v>5300</v>
      </c>
      <c r="L67" s="39">
        <v>108</v>
      </c>
      <c r="M67" s="71">
        <v>210</v>
      </c>
      <c r="N67" s="345" t="s">
        <v>6077</v>
      </c>
      <c r="O67" s="322" t="s">
        <v>4163</v>
      </c>
      <c r="P67" s="108" t="s">
        <v>2465</v>
      </c>
      <c r="Q67" s="338" t="s">
        <v>6073</v>
      </c>
      <c r="R67" s="39">
        <v>209500</v>
      </c>
      <c r="S67" s="39">
        <v>6589</v>
      </c>
      <c r="T67" s="39">
        <v>7486</v>
      </c>
      <c r="U67" s="322" t="s">
        <v>7499</v>
      </c>
      <c r="V67" s="71" t="s">
        <v>9189</v>
      </c>
      <c r="W67" s="39">
        <v>15837</v>
      </c>
      <c r="X67" s="39">
        <v>1017</v>
      </c>
      <c r="Y67" s="39">
        <v>1574</v>
      </c>
      <c r="Z67" s="323" t="s">
        <v>4811</v>
      </c>
      <c r="AA67" s="39" t="s">
        <v>8411</v>
      </c>
      <c r="AB67" s="39" t="s">
        <v>7500</v>
      </c>
      <c r="AC67" s="73">
        <v>14430</v>
      </c>
      <c r="AD67" s="158">
        <v>1</v>
      </c>
      <c r="AE67" s="39">
        <v>1</v>
      </c>
      <c r="AF67" s="71">
        <v>1</v>
      </c>
      <c r="AG67" s="39">
        <v>1</v>
      </c>
      <c r="AH67" s="39">
        <v>2</v>
      </c>
      <c r="AI67" s="73">
        <v>3</v>
      </c>
      <c r="AJ67" s="70" t="s">
        <v>1814</v>
      </c>
      <c r="AK67" s="107" t="s">
        <v>1109</v>
      </c>
      <c r="AL67" s="107" t="s">
        <v>1109</v>
      </c>
      <c r="AM67" s="14"/>
    </row>
    <row r="68" spans="1:39" ht="13.5" customHeight="1">
      <c r="A68" s="233" t="s">
        <v>108</v>
      </c>
      <c r="B68" s="338" t="s">
        <v>9041</v>
      </c>
      <c r="C68" s="98" t="s">
        <v>6078</v>
      </c>
      <c r="D68" s="99">
        <v>253</v>
      </c>
      <c r="E68" s="99" t="s">
        <v>9337</v>
      </c>
      <c r="F68" s="99" t="s">
        <v>162</v>
      </c>
      <c r="G68" s="100" t="s">
        <v>8303</v>
      </c>
      <c r="H68" s="107" t="s">
        <v>6079</v>
      </c>
      <c r="I68" s="39" t="s">
        <v>6080</v>
      </c>
      <c r="J68" s="39" t="s">
        <v>2776</v>
      </c>
      <c r="K68" s="39" t="s">
        <v>5300</v>
      </c>
      <c r="L68" s="39">
        <v>98</v>
      </c>
      <c r="M68" s="71">
        <v>152</v>
      </c>
      <c r="N68" s="345" t="s">
        <v>6081</v>
      </c>
      <c r="O68" s="39" t="s">
        <v>6082</v>
      </c>
      <c r="P68" s="108" t="s">
        <v>2466</v>
      </c>
      <c r="Q68" s="338" t="s">
        <v>9041</v>
      </c>
      <c r="R68" s="39">
        <v>118000</v>
      </c>
      <c r="S68" s="39">
        <v>3481</v>
      </c>
      <c r="T68" s="39">
        <v>3994</v>
      </c>
      <c r="U68" s="322" t="s">
        <v>7501</v>
      </c>
      <c r="V68" s="71" t="s">
        <v>7502</v>
      </c>
      <c r="W68" s="39">
        <v>4383</v>
      </c>
      <c r="X68" s="39" t="s">
        <v>7503</v>
      </c>
      <c r="Y68" s="39" t="s">
        <v>7504</v>
      </c>
      <c r="Z68" s="323" t="s">
        <v>3595</v>
      </c>
      <c r="AA68" s="39" t="s">
        <v>7701</v>
      </c>
      <c r="AB68" s="39" t="s">
        <v>7505</v>
      </c>
      <c r="AC68" s="73">
        <v>4786</v>
      </c>
      <c r="AD68" s="158">
        <v>1</v>
      </c>
      <c r="AE68" s="39">
        <v>1</v>
      </c>
      <c r="AF68" s="71">
        <v>2</v>
      </c>
      <c r="AG68" s="39">
        <v>4</v>
      </c>
      <c r="AH68" s="39">
        <v>4</v>
      </c>
      <c r="AI68" s="73">
        <v>4</v>
      </c>
      <c r="AJ68" s="70" t="s">
        <v>1814</v>
      </c>
      <c r="AK68" s="70" t="s">
        <v>1814</v>
      </c>
      <c r="AL68" s="70" t="s">
        <v>1814</v>
      </c>
      <c r="AM68" s="14"/>
    </row>
    <row r="69" spans="1:39" ht="13.5" customHeight="1">
      <c r="A69" s="233" t="s">
        <v>109</v>
      </c>
      <c r="B69" s="338" t="s">
        <v>6083</v>
      </c>
      <c r="C69" s="98" t="s">
        <v>6084</v>
      </c>
      <c r="D69" s="99" t="s">
        <v>6085</v>
      </c>
      <c r="E69" s="99" t="s">
        <v>8776</v>
      </c>
      <c r="F69" s="99">
        <v>19</v>
      </c>
      <c r="G69" s="100" t="s">
        <v>8303</v>
      </c>
      <c r="H69" s="107" t="s">
        <v>6086</v>
      </c>
      <c r="I69" s="39" t="s">
        <v>6080</v>
      </c>
      <c r="J69" s="39" t="s">
        <v>2776</v>
      </c>
      <c r="K69" s="39" t="s">
        <v>5300</v>
      </c>
      <c r="L69" s="39">
        <v>100</v>
      </c>
      <c r="M69" s="71">
        <v>152</v>
      </c>
      <c r="N69" s="345" t="s">
        <v>6087</v>
      </c>
      <c r="O69" s="39" t="s">
        <v>6088</v>
      </c>
      <c r="P69" s="108" t="s">
        <v>2467</v>
      </c>
      <c r="Q69" s="338" t="s">
        <v>6083</v>
      </c>
      <c r="R69" s="39">
        <v>136300</v>
      </c>
      <c r="S69" s="39">
        <v>3987</v>
      </c>
      <c r="T69" s="39">
        <v>4558</v>
      </c>
      <c r="U69" s="322" t="s">
        <v>7506</v>
      </c>
      <c r="V69" s="71" t="s">
        <v>7507</v>
      </c>
      <c r="W69" s="39">
        <v>5183</v>
      </c>
      <c r="X69" s="39" t="s">
        <v>7508</v>
      </c>
      <c r="Y69" s="39" t="s">
        <v>7509</v>
      </c>
      <c r="Z69" s="323" t="s">
        <v>7510</v>
      </c>
      <c r="AA69" s="39" t="s">
        <v>3298</v>
      </c>
      <c r="AB69" s="39" t="s">
        <v>7511</v>
      </c>
      <c r="AC69" s="73">
        <v>5708</v>
      </c>
      <c r="AD69" s="158">
        <v>1</v>
      </c>
      <c r="AE69" s="39">
        <v>1</v>
      </c>
      <c r="AF69" s="71">
        <v>1</v>
      </c>
      <c r="AG69" s="39">
        <v>4</v>
      </c>
      <c r="AH69" s="39">
        <v>4</v>
      </c>
      <c r="AI69" s="73">
        <v>4</v>
      </c>
      <c r="AJ69" s="70" t="s">
        <v>1814</v>
      </c>
      <c r="AK69" s="70" t="s">
        <v>1814</v>
      </c>
      <c r="AL69" s="70" t="s">
        <v>1814</v>
      </c>
      <c r="AM69" s="14"/>
    </row>
    <row r="70" spans="1:39" ht="13.5" customHeight="1">
      <c r="A70" s="233" t="s">
        <v>110</v>
      </c>
      <c r="B70" s="338" t="s">
        <v>8284</v>
      </c>
      <c r="C70" s="98" t="s">
        <v>6089</v>
      </c>
      <c r="D70" s="99" t="s">
        <v>6090</v>
      </c>
      <c r="E70" s="99" t="s">
        <v>4154</v>
      </c>
      <c r="F70" s="99">
        <v>21</v>
      </c>
      <c r="G70" s="100" t="s">
        <v>8303</v>
      </c>
      <c r="H70" s="107" t="s">
        <v>5876</v>
      </c>
      <c r="I70" s="39" t="s">
        <v>6080</v>
      </c>
      <c r="J70" s="39" t="s">
        <v>2776</v>
      </c>
      <c r="K70" s="39" t="s">
        <v>5300</v>
      </c>
      <c r="L70" s="39">
        <v>100</v>
      </c>
      <c r="M70" s="71">
        <v>152</v>
      </c>
      <c r="N70" s="345" t="s">
        <v>6091</v>
      </c>
      <c r="O70" s="39" t="s">
        <v>6092</v>
      </c>
      <c r="P70" s="108" t="s">
        <v>2468</v>
      </c>
      <c r="Q70" s="338" t="s">
        <v>8284</v>
      </c>
      <c r="R70" s="39">
        <v>150400</v>
      </c>
      <c r="S70" s="39">
        <v>4374</v>
      </c>
      <c r="T70" s="39">
        <v>5000</v>
      </c>
      <c r="U70" s="322" t="s">
        <v>7512</v>
      </c>
      <c r="V70" s="71" t="s">
        <v>6943</v>
      </c>
      <c r="W70" s="39">
        <v>5784</v>
      </c>
      <c r="X70" s="39" t="s">
        <v>7513</v>
      </c>
      <c r="Y70" s="39" t="s">
        <v>7514</v>
      </c>
      <c r="Z70" s="323" t="s">
        <v>7515</v>
      </c>
      <c r="AA70" s="39" t="s">
        <v>7516</v>
      </c>
      <c r="AB70" s="39" t="s">
        <v>7517</v>
      </c>
      <c r="AC70" s="73">
        <v>6407</v>
      </c>
      <c r="AD70" s="158">
        <v>1</v>
      </c>
      <c r="AE70" s="39">
        <v>1</v>
      </c>
      <c r="AF70" s="71">
        <v>1</v>
      </c>
      <c r="AG70" s="39">
        <v>4</v>
      </c>
      <c r="AH70" s="39">
        <v>4</v>
      </c>
      <c r="AI70" s="73">
        <v>4</v>
      </c>
      <c r="AJ70" s="70" t="s">
        <v>1814</v>
      </c>
      <c r="AK70" s="107" t="s">
        <v>1109</v>
      </c>
      <c r="AL70" s="107" t="s">
        <v>1109</v>
      </c>
      <c r="AM70" s="14"/>
    </row>
    <row r="71" spans="1:39" ht="13.5" customHeight="1">
      <c r="A71" s="233" t="s">
        <v>111</v>
      </c>
      <c r="B71" s="338" t="s">
        <v>6093</v>
      </c>
      <c r="C71" s="98" t="s">
        <v>6094</v>
      </c>
      <c r="D71" s="99" t="s">
        <v>6095</v>
      </c>
      <c r="E71" s="99" t="s">
        <v>3357</v>
      </c>
      <c r="F71" s="99" t="s">
        <v>8977</v>
      </c>
      <c r="G71" s="100" t="s">
        <v>8303</v>
      </c>
      <c r="H71" s="107" t="s">
        <v>6096</v>
      </c>
      <c r="I71" s="39" t="s">
        <v>6080</v>
      </c>
      <c r="J71" s="39" t="s">
        <v>2776</v>
      </c>
      <c r="K71" s="39" t="s">
        <v>5300</v>
      </c>
      <c r="L71" s="39">
        <v>102</v>
      </c>
      <c r="M71" s="71">
        <v>154</v>
      </c>
      <c r="N71" s="345" t="s">
        <v>6097</v>
      </c>
      <c r="O71" s="39" t="s">
        <v>6098</v>
      </c>
      <c r="P71" s="108" t="s">
        <v>2469</v>
      </c>
      <c r="Q71" s="338" t="s">
        <v>6093</v>
      </c>
      <c r="R71" s="39">
        <v>170300</v>
      </c>
      <c r="S71" s="39">
        <v>4916</v>
      </c>
      <c r="T71" s="39">
        <v>5631</v>
      </c>
      <c r="U71" s="322" t="s">
        <v>7197</v>
      </c>
      <c r="V71" s="71" t="s">
        <v>4304</v>
      </c>
      <c r="W71" s="39">
        <v>6630</v>
      </c>
      <c r="X71" s="39" t="s">
        <v>7198</v>
      </c>
      <c r="Y71" s="39" t="s">
        <v>7199</v>
      </c>
      <c r="Z71" s="323" t="s">
        <v>2191</v>
      </c>
      <c r="AA71" s="39" t="s">
        <v>7200</v>
      </c>
      <c r="AB71" s="39" t="s">
        <v>7201</v>
      </c>
      <c r="AC71" s="73">
        <v>7402</v>
      </c>
      <c r="AD71" s="158">
        <v>1</v>
      </c>
      <c r="AE71" s="39">
        <v>1</v>
      </c>
      <c r="AF71" s="71">
        <v>1</v>
      </c>
      <c r="AG71" s="39">
        <v>4</v>
      </c>
      <c r="AH71" s="39">
        <v>4</v>
      </c>
      <c r="AI71" s="73">
        <v>4</v>
      </c>
      <c r="AJ71" s="70" t="s">
        <v>1814</v>
      </c>
      <c r="AK71" s="107" t="s">
        <v>1109</v>
      </c>
      <c r="AL71" s="107" t="s">
        <v>1109</v>
      </c>
      <c r="AM71" s="14"/>
    </row>
    <row r="72" spans="1:39" ht="13.5" customHeight="1">
      <c r="A72" s="233" t="s">
        <v>2238</v>
      </c>
      <c r="B72" s="338" t="s">
        <v>6099</v>
      </c>
      <c r="C72" s="98">
        <v>754</v>
      </c>
      <c r="D72" s="99" t="s">
        <v>5420</v>
      </c>
      <c r="E72" s="99" t="s">
        <v>7396</v>
      </c>
      <c r="F72" s="99" t="s">
        <v>3672</v>
      </c>
      <c r="G72" s="100" t="s">
        <v>8413</v>
      </c>
      <c r="H72" s="107" t="s">
        <v>6100</v>
      </c>
      <c r="I72" s="39">
        <v>719</v>
      </c>
      <c r="J72" s="39">
        <v>686</v>
      </c>
      <c r="K72" s="39" t="s">
        <v>5300</v>
      </c>
      <c r="L72" s="39">
        <v>104</v>
      </c>
      <c r="M72" s="71">
        <v>164</v>
      </c>
      <c r="N72" s="345" t="s">
        <v>6101</v>
      </c>
      <c r="O72" s="39" t="s">
        <v>6102</v>
      </c>
      <c r="P72" s="108" t="s">
        <v>2470</v>
      </c>
      <c r="Q72" s="338" t="s">
        <v>6099</v>
      </c>
      <c r="R72" s="39">
        <v>168500</v>
      </c>
      <c r="S72" s="39">
        <v>4470</v>
      </c>
      <c r="T72" s="39">
        <v>5156</v>
      </c>
      <c r="U72" s="322" t="s">
        <v>7202</v>
      </c>
      <c r="V72" s="71" t="s">
        <v>3392</v>
      </c>
      <c r="W72" s="39">
        <v>5455</v>
      </c>
      <c r="X72" s="39" t="s">
        <v>3713</v>
      </c>
      <c r="Y72" s="39" t="s">
        <v>7203</v>
      </c>
      <c r="Z72" s="323" t="s">
        <v>6133</v>
      </c>
      <c r="AA72" s="39" t="s">
        <v>3151</v>
      </c>
      <c r="AB72" s="39" t="s">
        <v>6455</v>
      </c>
      <c r="AC72" s="73">
        <v>7377</v>
      </c>
      <c r="AD72" s="158">
        <v>1</v>
      </c>
      <c r="AE72" s="39">
        <v>1</v>
      </c>
      <c r="AF72" s="71">
        <v>2</v>
      </c>
      <c r="AG72" s="39">
        <v>4</v>
      </c>
      <c r="AH72" s="39">
        <v>4</v>
      </c>
      <c r="AI72" s="73">
        <v>4</v>
      </c>
      <c r="AJ72" s="70" t="s">
        <v>1814</v>
      </c>
      <c r="AK72" s="70" t="s">
        <v>1814</v>
      </c>
      <c r="AL72" s="70" t="s">
        <v>1814</v>
      </c>
      <c r="AM72" s="14"/>
    </row>
    <row r="73" spans="1:39" ht="13.5" customHeight="1">
      <c r="A73" s="233" t="s">
        <v>2240</v>
      </c>
      <c r="B73" s="338" t="s">
        <v>6563</v>
      </c>
      <c r="C73" s="98" t="s">
        <v>6103</v>
      </c>
      <c r="D73" s="99" t="s">
        <v>6104</v>
      </c>
      <c r="E73" s="99" t="s">
        <v>8357</v>
      </c>
      <c r="F73" s="99" t="s">
        <v>4036</v>
      </c>
      <c r="G73" s="100" t="s">
        <v>8413</v>
      </c>
      <c r="H73" s="107" t="s">
        <v>4719</v>
      </c>
      <c r="I73" s="39">
        <v>719</v>
      </c>
      <c r="J73" s="39">
        <v>686</v>
      </c>
      <c r="K73" s="39" t="s">
        <v>5300</v>
      </c>
      <c r="L73" s="39">
        <v>104</v>
      </c>
      <c r="M73" s="71">
        <v>164</v>
      </c>
      <c r="N73" s="345" t="s">
        <v>4039</v>
      </c>
      <c r="O73" s="39" t="s">
        <v>3364</v>
      </c>
      <c r="P73" s="108" t="s">
        <v>2471</v>
      </c>
      <c r="Q73" s="338" t="s">
        <v>6563</v>
      </c>
      <c r="R73" s="39">
        <v>205300</v>
      </c>
      <c r="S73" s="39">
        <v>5387</v>
      </c>
      <c r="T73" s="39">
        <v>6198</v>
      </c>
      <c r="U73" s="322" t="s">
        <v>7204</v>
      </c>
      <c r="V73" s="71" t="s">
        <v>7390</v>
      </c>
      <c r="W73" s="39">
        <v>6850</v>
      </c>
      <c r="X73" s="39" t="s">
        <v>7205</v>
      </c>
      <c r="Y73" s="39" t="s">
        <v>7206</v>
      </c>
      <c r="Z73" s="323" t="s">
        <v>7207</v>
      </c>
      <c r="AA73" s="39" t="s">
        <v>7208</v>
      </c>
      <c r="AB73" s="39" t="s">
        <v>7209</v>
      </c>
      <c r="AC73" s="73">
        <v>9364</v>
      </c>
      <c r="AD73" s="158">
        <v>1</v>
      </c>
      <c r="AE73" s="39">
        <v>1</v>
      </c>
      <c r="AF73" s="71">
        <v>1</v>
      </c>
      <c r="AG73" s="39">
        <v>4</v>
      </c>
      <c r="AH73" s="39">
        <v>4</v>
      </c>
      <c r="AI73" s="73">
        <v>4</v>
      </c>
      <c r="AJ73" s="70" t="s">
        <v>1814</v>
      </c>
      <c r="AK73" s="107" t="s">
        <v>1109</v>
      </c>
      <c r="AL73" s="107" t="s">
        <v>1109</v>
      </c>
      <c r="AM73" s="14"/>
    </row>
    <row r="74" spans="1:39" ht="13.5" customHeight="1">
      <c r="A74" s="233" t="s">
        <v>2241</v>
      </c>
      <c r="B74" s="338" t="s">
        <v>6105</v>
      </c>
      <c r="C74" s="98" t="s">
        <v>6106</v>
      </c>
      <c r="D74" s="99">
        <v>268</v>
      </c>
      <c r="E74" s="99" t="s">
        <v>9217</v>
      </c>
      <c r="F74" s="99" t="s">
        <v>9218</v>
      </c>
      <c r="G74" s="100" t="s">
        <v>8413</v>
      </c>
      <c r="H74" s="107" t="s">
        <v>1704</v>
      </c>
      <c r="I74" s="39">
        <v>719</v>
      </c>
      <c r="J74" s="39">
        <v>686</v>
      </c>
      <c r="K74" s="39" t="s">
        <v>5300</v>
      </c>
      <c r="L74" s="39">
        <v>106</v>
      </c>
      <c r="M74" s="71">
        <v>166</v>
      </c>
      <c r="N74" s="345" t="s">
        <v>3959</v>
      </c>
      <c r="O74" s="39" t="s">
        <v>7455</v>
      </c>
      <c r="P74" s="108" t="s">
        <v>2472</v>
      </c>
      <c r="Q74" s="338" t="s">
        <v>6105</v>
      </c>
      <c r="R74" s="39">
        <v>240000</v>
      </c>
      <c r="S74" s="39">
        <v>6234</v>
      </c>
      <c r="T74" s="39">
        <v>7167</v>
      </c>
      <c r="U74" s="322" t="s">
        <v>7210</v>
      </c>
      <c r="V74" s="71" t="s">
        <v>7211</v>
      </c>
      <c r="W74" s="39">
        <v>8175</v>
      </c>
      <c r="X74" s="39" t="s">
        <v>4024</v>
      </c>
      <c r="Y74" s="39" t="s">
        <v>7212</v>
      </c>
      <c r="Z74" s="323" t="s">
        <v>4026</v>
      </c>
      <c r="AA74" s="39" t="s">
        <v>7213</v>
      </c>
      <c r="AB74" s="39" t="s">
        <v>7214</v>
      </c>
      <c r="AC74" s="73">
        <v>11290</v>
      </c>
      <c r="AD74" s="158">
        <v>1</v>
      </c>
      <c r="AE74" s="39">
        <v>1</v>
      </c>
      <c r="AF74" s="71">
        <v>1</v>
      </c>
      <c r="AG74" s="39">
        <v>4</v>
      </c>
      <c r="AH74" s="39">
        <v>4</v>
      </c>
      <c r="AI74" s="73">
        <v>4</v>
      </c>
      <c r="AJ74" s="70" t="s">
        <v>1814</v>
      </c>
      <c r="AK74" s="107" t="s">
        <v>1109</v>
      </c>
      <c r="AL74" s="107" t="s">
        <v>1109</v>
      </c>
      <c r="AM74" s="14"/>
    </row>
    <row r="75" spans="1:39" ht="13.5" customHeight="1">
      <c r="A75" s="233" t="s">
        <v>2242</v>
      </c>
      <c r="B75" s="338" t="s">
        <v>4573</v>
      </c>
      <c r="C75" s="98" t="s">
        <v>6107</v>
      </c>
      <c r="D75" s="99" t="s">
        <v>6108</v>
      </c>
      <c r="E75" s="99">
        <v>14</v>
      </c>
      <c r="F75" s="99" t="s">
        <v>191</v>
      </c>
      <c r="G75" s="100" t="s">
        <v>3014</v>
      </c>
      <c r="H75" s="107" t="s">
        <v>8191</v>
      </c>
      <c r="I75" s="39" t="s">
        <v>6109</v>
      </c>
      <c r="J75" s="39" t="s">
        <v>7457</v>
      </c>
      <c r="K75" s="39" t="s">
        <v>5300</v>
      </c>
      <c r="L75" s="39">
        <v>106</v>
      </c>
      <c r="M75" s="71">
        <v>190</v>
      </c>
      <c r="N75" s="345" t="s">
        <v>6110</v>
      </c>
      <c r="O75" s="39" t="s">
        <v>2103</v>
      </c>
      <c r="P75" s="108" t="s">
        <v>2473</v>
      </c>
      <c r="Q75" s="338" t="s">
        <v>4573</v>
      </c>
      <c r="R75" s="39">
        <v>246000</v>
      </c>
      <c r="S75" s="39">
        <v>5893</v>
      </c>
      <c r="T75" s="39">
        <v>6808</v>
      </c>
      <c r="U75" s="322" t="s">
        <v>7215</v>
      </c>
      <c r="V75" s="71" t="s">
        <v>7216</v>
      </c>
      <c r="W75" s="39">
        <v>7799</v>
      </c>
      <c r="X75" s="39" t="s">
        <v>4254</v>
      </c>
      <c r="Y75" s="39" t="s">
        <v>7217</v>
      </c>
      <c r="Z75" s="323" t="s">
        <v>7218</v>
      </c>
      <c r="AA75" s="39" t="s">
        <v>7219</v>
      </c>
      <c r="AB75" s="39" t="s">
        <v>7220</v>
      </c>
      <c r="AC75" s="73">
        <v>12950</v>
      </c>
      <c r="AD75" s="158">
        <v>1</v>
      </c>
      <c r="AE75" s="39">
        <v>1</v>
      </c>
      <c r="AF75" s="71">
        <v>2</v>
      </c>
      <c r="AG75" s="39">
        <v>4</v>
      </c>
      <c r="AH75" s="39">
        <v>4</v>
      </c>
      <c r="AI75" s="73">
        <v>4</v>
      </c>
      <c r="AJ75" s="70" t="s">
        <v>1814</v>
      </c>
      <c r="AK75" s="70" t="s">
        <v>1814</v>
      </c>
      <c r="AL75" s="70" t="s">
        <v>1814</v>
      </c>
      <c r="AM75" s="14"/>
    </row>
    <row r="76" spans="1:39" ht="13.5" customHeight="1">
      <c r="A76" s="233" t="s">
        <v>2243</v>
      </c>
      <c r="B76" s="338" t="s">
        <v>6111</v>
      </c>
      <c r="C76" s="98" t="s">
        <v>6112</v>
      </c>
      <c r="D76" s="99" t="s">
        <v>6113</v>
      </c>
      <c r="E76" s="99" t="s">
        <v>4084</v>
      </c>
      <c r="F76" s="99" t="s">
        <v>2432</v>
      </c>
      <c r="G76" s="100" t="s">
        <v>3014</v>
      </c>
      <c r="H76" s="338" t="s">
        <v>6114</v>
      </c>
      <c r="I76" s="39" t="s">
        <v>6109</v>
      </c>
      <c r="J76" s="39" t="s">
        <v>7457</v>
      </c>
      <c r="K76" s="39" t="s">
        <v>5300</v>
      </c>
      <c r="L76" s="39">
        <v>108</v>
      </c>
      <c r="M76" s="71">
        <v>190</v>
      </c>
      <c r="N76" s="345" t="s">
        <v>6115</v>
      </c>
      <c r="O76" s="322" t="s">
        <v>3031</v>
      </c>
      <c r="P76" s="108" t="s">
        <v>77</v>
      </c>
      <c r="Q76" s="338" t="s">
        <v>6111</v>
      </c>
      <c r="R76" s="39">
        <v>279200</v>
      </c>
      <c r="S76" s="39">
        <v>6641</v>
      </c>
      <c r="T76" s="39">
        <v>7640</v>
      </c>
      <c r="U76" s="322" t="s">
        <v>7221</v>
      </c>
      <c r="V76" s="71" t="s">
        <v>7222</v>
      </c>
      <c r="W76" s="39">
        <v>9066</v>
      </c>
      <c r="X76" s="39" t="s">
        <v>7223</v>
      </c>
      <c r="Y76" s="39" t="s">
        <v>7224</v>
      </c>
      <c r="Z76" s="323" t="s">
        <v>7393</v>
      </c>
      <c r="AA76" s="39" t="s">
        <v>7225</v>
      </c>
      <c r="AB76" s="39" t="s">
        <v>7335</v>
      </c>
      <c r="AC76" s="73">
        <v>15160</v>
      </c>
      <c r="AD76" s="158">
        <v>1</v>
      </c>
      <c r="AE76" s="39">
        <v>1</v>
      </c>
      <c r="AF76" s="71">
        <v>2</v>
      </c>
      <c r="AG76" s="39">
        <v>4</v>
      </c>
      <c r="AH76" s="39">
        <v>4</v>
      </c>
      <c r="AI76" s="73">
        <v>4</v>
      </c>
      <c r="AJ76" s="70" t="s">
        <v>1814</v>
      </c>
      <c r="AK76" s="107" t="s">
        <v>1109</v>
      </c>
      <c r="AL76" s="107" t="s">
        <v>1109</v>
      </c>
      <c r="AM76" s="14"/>
    </row>
    <row r="77" spans="1:39" ht="13.5" customHeight="1">
      <c r="A77" s="233" t="s">
        <v>2244</v>
      </c>
      <c r="B77" s="338" t="s">
        <v>3449</v>
      </c>
      <c r="C77" s="98" t="s">
        <v>6116</v>
      </c>
      <c r="D77" s="99" t="s">
        <v>6117</v>
      </c>
      <c r="E77" s="99" t="s">
        <v>4184</v>
      </c>
      <c r="F77" s="99" t="s">
        <v>6118</v>
      </c>
      <c r="G77" s="100" t="s">
        <v>3014</v>
      </c>
      <c r="H77" s="107" t="s">
        <v>2677</v>
      </c>
      <c r="I77" s="39" t="s">
        <v>6109</v>
      </c>
      <c r="J77" s="39" t="s">
        <v>7457</v>
      </c>
      <c r="K77" s="39" t="s">
        <v>5300</v>
      </c>
      <c r="L77" s="39">
        <v>108</v>
      </c>
      <c r="M77" s="71">
        <v>192</v>
      </c>
      <c r="N77" s="345" t="s">
        <v>6119</v>
      </c>
      <c r="O77" s="322" t="s">
        <v>175</v>
      </c>
      <c r="P77" s="108" t="s">
        <v>78</v>
      </c>
      <c r="Q77" s="338" t="s">
        <v>3449</v>
      </c>
      <c r="R77" s="39">
        <v>339700</v>
      </c>
      <c r="S77" s="39">
        <v>7985</v>
      </c>
      <c r="T77" s="39">
        <v>9155</v>
      </c>
      <c r="U77" s="322" t="s">
        <v>7226</v>
      </c>
      <c r="V77" s="71" t="s">
        <v>7227</v>
      </c>
      <c r="W77" s="39">
        <v>11360</v>
      </c>
      <c r="X77" s="39" t="s">
        <v>7228</v>
      </c>
      <c r="Y77" s="39">
        <v>1212</v>
      </c>
      <c r="Z77" s="323" t="s">
        <v>7229</v>
      </c>
      <c r="AA77" s="39" t="s">
        <v>7230</v>
      </c>
      <c r="AB77" s="39" t="s">
        <v>7382</v>
      </c>
      <c r="AC77" s="73">
        <v>19230</v>
      </c>
      <c r="AD77" s="158">
        <v>1</v>
      </c>
      <c r="AE77" s="39">
        <v>1</v>
      </c>
      <c r="AF77" s="71">
        <v>1</v>
      </c>
      <c r="AG77" s="39">
        <v>4</v>
      </c>
      <c r="AH77" s="39">
        <v>4</v>
      </c>
      <c r="AI77" s="73">
        <v>4</v>
      </c>
      <c r="AJ77" s="70" t="s">
        <v>1814</v>
      </c>
      <c r="AK77" s="107" t="s">
        <v>1109</v>
      </c>
      <c r="AL77" s="107" t="s">
        <v>1109</v>
      </c>
      <c r="AM77" s="14"/>
    </row>
    <row r="78" spans="1:39" ht="13.5" customHeight="1">
      <c r="A78" s="233" t="s">
        <v>2245</v>
      </c>
      <c r="B78" s="338" t="s">
        <v>6120</v>
      </c>
      <c r="C78" s="98">
        <v>903</v>
      </c>
      <c r="D78" s="99" t="s">
        <v>6076</v>
      </c>
      <c r="E78" s="99" t="s">
        <v>6938</v>
      </c>
      <c r="F78" s="99" t="s">
        <v>3670</v>
      </c>
      <c r="G78" s="100" t="s">
        <v>6699</v>
      </c>
      <c r="H78" s="107" t="s">
        <v>6121</v>
      </c>
      <c r="I78" s="39" t="s">
        <v>3084</v>
      </c>
      <c r="J78" s="39" t="s">
        <v>3066</v>
      </c>
      <c r="K78" s="39" t="s">
        <v>5300</v>
      </c>
      <c r="L78" s="39">
        <v>110</v>
      </c>
      <c r="M78" s="71">
        <v>202</v>
      </c>
      <c r="N78" s="345" t="s">
        <v>6122</v>
      </c>
      <c r="O78" s="39" t="s">
        <v>8216</v>
      </c>
      <c r="P78" s="108" t="s">
        <v>79</v>
      </c>
      <c r="Q78" s="338" t="s">
        <v>6120</v>
      </c>
      <c r="R78" s="39">
        <v>325300</v>
      </c>
      <c r="S78" s="39">
        <v>7204</v>
      </c>
      <c r="T78" s="39">
        <v>8351</v>
      </c>
      <c r="U78" s="322" t="s">
        <v>7231</v>
      </c>
      <c r="V78" s="71" t="s">
        <v>7232</v>
      </c>
      <c r="W78" s="39">
        <v>9423</v>
      </c>
      <c r="X78" s="39" t="s">
        <v>917</v>
      </c>
      <c r="Y78" s="39">
        <v>982</v>
      </c>
      <c r="Z78" s="323" t="s">
        <v>3102</v>
      </c>
      <c r="AA78" s="39" t="s">
        <v>7233</v>
      </c>
      <c r="AB78" s="39" t="s">
        <v>7234</v>
      </c>
      <c r="AC78" s="73">
        <v>18300</v>
      </c>
      <c r="AD78" s="158">
        <v>1</v>
      </c>
      <c r="AE78" s="39">
        <v>1</v>
      </c>
      <c r="AF78" s="71" t="s">
        <v>5293</v>
      </c>
      <c r="AG78" s="39">
        <v>4</v>
      </c>
      <c r="AH78" s="39">
        <v>4</v>
      </c>
      <c r="AI78" s="73" t="s">
        <v>5293</v>
      </c>
      <c r="AJ78" s="70" t="s">
        <v>1814</v>
      </c>
      <c r="AK78" s="70" t="s">
        <v>1814</v>
      </c>
      <c r="AL78" s="70" t="s">
        <v>1814</v>
      </c>
      <c r="AM78" s="14"/>
    </row>
    <row r="79" spans="1:39" ht="13.5" customHeight="1">
      <c r="A79" s="233" t="s">
        <v>2246</v>
      </c>
      <c r="B79" s="338" t="s">
        <v>6123</v>
      </c>
      <c r="C79" s="98" t="s">
        <v>6124</v>
      </c>
      <c r="D79" s="99" t="s">
        <v>6125</v>
      </c>
      <c r="E79" s="99" t="s">
        <v>3869</v>
      </c>
      <c r="F79" s="99" t="s">
        <v>193</v>
      </c>
      <c r="G79" s="100" t="s">
        <v>6699</v>
      </c>
      <c r="H79" s="107" t="s">
        <v>6126</v>
      </c>
      <c r="I79" s="39" t="s">
        <v>3084</v>
      </c>
      <c r="J79" s="39" t="s">
        <v>3066</v>
      </c>
      <c r="K79" s="39" t="s">
        <v>5300</v>
      </c>
      <c r="L79" s="39">
        <v>110</v>
      </c>
      <c r="M79" s="71">
        <v>202</v>
      </c>
      <c r="N79" s="345" t="s">
        <v>6127</v>
      </c>
      <c r="O79" s="39" t="s">
        <v>6128</v>
      </c>
      <c r="P79" s="108" t="s">
        <v>80</v>
      </c>
      <c r="Q79" s="338" t="s">
        <v>6123</v>
      </c>
      <c r="R79" s="39">
        <v>376400</v>
      </c>
      <c r="S79" s="39">
        <v>8269</v>
      </c>
      <c r="T79" s="39">
        <v>9535</v>
      </c>
      <c r="U79" s="322" t="s">
        <v>7235</v>
      </c>
      <c r="V79" s="71" t="s">
        <v>7236</v>
      </c>
      <c r="W79" s="39">
        <v>11240</v>
      </c>
      <c r="X79" s="39" t="s">
        <v>7237</v>
      </c>
      <c r="Y79" s="39">
        <v>1163</v>
      </c>
      <c r="Z79" s="323" t="s">
        <v>7229</v>
      </c>
      <c r="AA79" s="39" t="s">
        <v>7238</v>
      </c>
      <c r="AB79" s="39" t="s">
        <v>1484</v>
      </c>
      <c r="AC79" s="73">
        <v>22010</v>
      </c>
      <c r="AD79" s="158">
        <v>1</v>
      </c>
      <c r="AE79" s="39">
        <v>1</v>
      </c>
      <c r="AF79" s="71">
        <v>2</v>
      </c>
      <c r="AG79" s="39">
        <v>4</v>
      </c>
      <c r="AH79" s="39">
        <v>4</v>
      </c>
      <c r="AI79" s="73">
        <v>4</v>
      </c>
      <c r="AJ79" s="70" t="s">
        <v>1814</v>
      </c>
      <c r="AK79" s="107" t="s">
        <v>1109</v>
      </c>
      <c r="AL79" s="107" t="s">
        <v>1109</v>
      </c>
      <c r="AM79" s="14"/>
    </row>
    <row r="80" spans="1:39" ht="13.5" customHeight="1">
      <c r="A80" s="233" t="s">
        <v>2247</v>
      </c>
      <c r="B80" s="338" t="s">
        <v>6129</v>
      </c>
      <c r="C80" s="98" t="s">
        <v>6130</v>
      </c>
      <c r="D80" s="99" t="s">
        <v>6344</v>
      </c>
      <c r="E80" s="99" t="s">
        <v>8713</v>
      </c>
      <c r="F80" s="99" t="s">
        <v>5692</v>
      </c>
      <c r="G80" s="100" t="s">
        <v>6699</v>
      </c>
      <c r="H80" s="107" t="s">
        <v>6131</v>
      </c>
      <c r="I80" s="39" t="s">
        <v>3084</v>
      </c>
      <c r="J80" s="39" t="s">
        <v>3066</v>
      </c>
      <c r="K80" s="39" t="s">
        <v>5300</v>
      </c>
      <c r="L80" s="39">
        <v>112</v>
      </c>
      <c r="M80" s="71">
        <v>204</v>
      </c>
      <c r="N80" s="345" t="s">
        <v>5863</v>
      </c>
      <c r="O80" s="39" t="s">
        <v>5864</v>
      </c>
      <c r="P80" s="108" t="s">
        <v>81</v>
      </c>
      <c r="Q80" s="338" t="s">
        <v>6129</v>
      </c>
      <c r="R80" s="39">
        <v>436300</v>
      </c>
      <c r="S80" s="39">
        <v>9501</v>
      </c>
      <c r="T80" s="39">
        <v>10940</v>
      </c>
      <c r="U80" s="322" t="s">
        <v>7565</v>
      </c>
      <c r="V80" s="71" t="s">
        <v>7566</v>
      </c>
      <c r="W80" s="39">
        <v>13300</v>
      </c>
      <c r="X80" s="320" t="s">
        <v>7567</v>
      </c>
      <c r="Y80" s="39">
        <v>1371</v>
      </c>
      <c r="Z80" s="323" t="s">
        <v>8514</v>
      </c>
      <c r="AA80" s="39" t="s">
        <v>7568</v>
      </c>
      <c r="AB80" s="39" t="s">
        <v>7569</v>
      </c>
      <c r="AC80" s="73">
        <v>26280</v>
      </c>
      <c r="AD80" s="158">
        <v>1</v>
      </c>
      <c r="AE80" s="39">
        <v>1</v>
      </c>
      <c r="AF80" s="71">
        <v>1</v>
      </c>
      <c r="AG80" s="39">
        <v>4</v>
      </c>
      <c r="AH80" s="39">
        <v>4</v>
      </c>
      <c r="AI80" s="73">
        <v>4</v>
      </c>
      <c r="AJ80" s="70" t="s">
        <v>1814</v>
      </c>
      <c r="AK80" s="107" t="s">
        <v>1109</v>
      </c>
      <c r="AL80" s="107" t="s">
        <v>1109</v>
      </c>
      <c r="AM80" s="14"/>
    </row>
    <row r="81" spans="1:39" ht="13.5" customHeight="1">
      <c r="A81" s="233" t="s">
        <v>2248</v>
      </c>
      <c r="B81" s="338" t="s">
        <v>5865</v>
      </c>
      <c r="C81" s="98" t="s">
        <v>5866</v>
      </c>
      <c r="D81" s="99" t="s">
        <v>5867</v>
      </c>
      <c r="E81" s="99" t="s">
        <v>8725</v>
      </c>
      <c r="F81" s="99">
        <v>32</v>
      </c>
      <c r="G81" s="100" t="s">
        <v>6699</v>
      </c>
      <c r="H81" s="107" t="s">
        <v>8342</v>
      </c>
      <c r="I81" s="39" t="s">
        <v>3084</v>
      </c>
      <c r="J81" s="39" t="s">
        <v>3066</v>
      </c>
      <c r="K81" s="39" t="s">
        <v>5300</v>
      </c>
      <c r="L81" s="39">
        <v>114</v>
      </c>
      <c r="M81" s="71">
        <v>206</v>
      </c>
      <c r="N81" s="345" t="s">
        <v>8132</v>
      </c>
      <c r="O81" s="322" t="s">
        <v>8927</v>
      </c>
      <c r="P81" s="108" t="s">
        <v>82</v>
      </c>
      <c r="Q81" s="338" t="s">
        <v>5865</v>
      </c>
      <c r="R81" s="39">
        <v>504200</v>
      </c>
      <c r="S81" s="39">
        <v>10880</v>
      </c>
      <c r="T81" s="39">
        <v>12570</v>
      </c>
      <c r="U81" s="322" t="s">
        <v>6370</v>
      </c>
      <c r="V81" s="71" t="s">
        <v>7849</v>
      </c>
      <c r="W81" s="39">
        <v>15600</v>
      </c>
      <c r="X81" s="39">
        <v>1014</v>
      </c>
      <c r="Y81" s="39">
        <v>1601</v>
      </c>
      <c r="Z81" s="323" t="s">
        <v>7570</v>
      </c>
      <c r="AA81" s="39" t="s">
        <v>9223</v>
      </c>
      <c r="AB81" s="39" t="s">
        <v>2657</v>
      </c>
      <c r="AC81" s="73">
        <v>31090</v>
      </c>
      <c r="AD81" s="158">
        <v>1</v>
      </c>
      <c r="AE81" s="39">
        <v>1</v>
      </c>
      <c r="AF81" s="71">
        <v>1</v>
      </c>
      <c r="AG81" s="39">
        <v>4</v>
      </c>
      <c r="AH81" s="39">
        <v>4</v>
      </c>
      <c r="AI81" s="73">
        <v>4</v>
      </c>
      <c r="AJ81" s="70" t="s">
        <v>1814</v>
      </c>
      <c r="AK81" s="107" t="s">
        <v>1109</v>
      </c>
      <c r="AL81" s="107" t="s">
        <v>1109</v>
      </c>
      <c r="AM81" s="14"/>
    </row>
    <row r="82" spans="1:39" ht="13.5" customHeight="1">
      <c r="A82" s="233" t="s">
        <v>2249</v>
      </c>
      <c r="B82" s="338" t="s">
        <v>5868</v>
      </c>
      <c r="C82" s="98" t="s">
        <v>5869</v>
      </c>
      <c r="D82" s="99" t="s">
        <v>5870</v>
      </c>
      <c r="E82" s="99" t="s">
        <v>5680</v>
      </c>
      <c r="F82" s="99">
        <v>32</v>
      </c>
      <c r="G82" s="100" t="s">
        <v>5871</v>
      </c>
      <c r="H82" s="107" t="s">
        <v>5539</v>
      </c>
      <c r="I82" s="39" t="s">
        <v>5540</v>
      </c>
      <c r="J82" s="39" t="s">
        <v>5541</v>
      </c>
      <c r="K82" s="39" t="s">
        <v>5300</v>
      </c>
      <c r="L82" s="39">
        <v>126</v>
      </c>
      <c r="M82" s="71">
        <v>312</v>
      </c>
      <c r="N82" s="345" t="s">
        <v>5542</v>
      </c>
      <c r="O82" s="39" t="s">
        <v>5543</v>
      </c>
      <c r="P82" s="108" t="s">
        <v>479</v>
      </c>
      <c r="Q82" s="338" t="s">
        <v>5868</v>
      </c>
      <c r="R82" s="39">
        <v>625800</v>
      </c>
      <c r="S82" s="39">
        <v>13730</v>
      </c>
      <c r="T82" s="39">
        <v>15480</v>
      </c>
      <c r="U82" s="322" t="s">
        <v>7571</v>
      </c>
      <c r="V82" s="71" t="s">
        <v>8886</v>
      </c>
      <c r="W82" s="39">
        <v>39160</v>
      </c>
      <c r="X82" s="39">
        <v>1871</v>
      </c>
      <c r="Y82" s="39">
        <v>2890</v>
      </c>
      <c r="Z82" s="323" t="s">
        <v>7572</v>
      </c>
      <c r="AA82" s="39" t="s">
        <v>3336</v>
      </c>
      <c r="AB82" s="39">
        <v>1199</v>
      </c>
      <c r="AC82" s="73">
        <v>75650</v>
      </c>
      <c r="AD82" s="158">
        <v>1</v>
      </c>
      <c r="AE82" s="39">
        <v>1</v>
      </c>
      <c r="AF82" s="71">
        <v>1</v>
      </c>
      <c r="AG82" s="39">
        <v>3</v>
      </c>
      <c r="AH82" s="39">
        <v>4</v>
      </c>
      <c r="AI82" s="73">
        <v>4</v>
      </c>
      <c r="AJ82" s="70" t="s">
        <v>1814</v>
      </c>
      <c r="AK82" s="107" t="s">
        <v>1109</v>
      </c>
      <c r="AL82" s="107" t="s">
        <v>1109</v>
      </c>
      <c r="AM82" s="14"/>
    </row>
    <row r="83" spans="1:39" ht="13.5" customHeight="1">
      <c r="A83" s="233" t="s">
        <v>1953</v>
      </c>
      <c r="B83" s="338" t="s">
        <v>5544</v>
      </c>
      <c r="C83" s="98">
        <v>921</v>
      </c>
      <c r="D83" s="99" t="s">
        <v>2326</v>
      </c>
      <c r="E83" s="99" t="s">
        <v>4577</v>
      </c>
      <c r="F83" s="99" t="s">
        <v>3070</v>
      </c>
      <c r="G83" s="100" t="s">
        <v>5871</v>
      </c>
      <c r="H83" s="107" t="s">
        <v>3283</v>
      </c>
      <c r="I83" s="39" t="s">
        <v>5540</v>
      </c>
      <c r="J83" s="39" t="s">
        <v>5541</v>
      </c>
      <c r="K83" s="39" t="s">
        <v>5300</v>
      </c>
      <c r="L83" s="39">
        <v>128</v>
      </c>
      <c r="M83" s="71">
        <v>314</v>
      </c>
      <c r="N83" s="345" t="s">
        <v>5545</v>
      </c>
      <c r="O83" s="39" t="s">
        <v>5546</v>
      </c>
      <c r="P83" s="108" t="s">
        <v>318</v>
      </c>
      <c r="Q83" s="338" t="s">
        <v>5544</v>
      </c>
      <c r="R83" s="39">
        <v>719600</v>
      </c>
      <c r="S83" s="39">
        <v>15630</v>
      </c>
      <c r="T83" s="39">
        <v>17670</v>
      </c>
      <c r="U83" s="322" t="s">
        <v>7573</v>
      </c>
      <c r="V83" s="71" t="s">
        <v>3768</v>
      </c>
      <c r="W83" s="39">
        <v>45440</v>
      </c>
      <c r="X83" s="39">
        <v>2161</v>
      </c>
      <c r="Y83" s="39">
        <v>3341</v>
      </c>
      <c r="Z83" s="323" t="s">
        <v>3015</v>
      </c>
      <c r="AA83" s="39" t="s">
        <v>8885</v>
      </c>
      <c r="AB83" s="39">
        <v>1741</v>
      </c>
      <c r="AC83" s="73">
        <v>88690</v>
      </c>
      <c r="AD83" s="158">
        <v>1</v>
      </c>
      <c r="AE83" s="39">
        <v>1</v>
      </c>
      <c r="AF83" s="71">
        <v>1</v>
      </c>
      <c r="AG83" s="39">
        <v>2</v>
      </c>
      <c r="AH83" s="39">
        <v>4</v>
      </c>
      <c r="AI83" s="73">
        <v>4</v>
      </c>
      <c r="AJ83" s="70" t="s">
        <v>1814</v>
      </c>
      <c r="AK83" s="107" t="s">
        <v>1109</v>
      </c>
      <c r="AL83" s="107" t="s">
        <v>1109</v>
      </c>
      <c r="AM83" s="14"/>
    </row>
    <row r="84" spans="1:39" ht="13.5" customHeight="1">
      <c r="A84" s="233" t="s">
        <v>1954</v>
      </c>
      <c r="B84" s="338" t="s">
        <v>5547</v>
      </c>
      <c r="C84" s="98" t="s">
        <v>5548</v>
      </c>
      <c r="D84" s="99">
        <v>300</v>
      </c>
      <c r="E84" s="99">
        <v>16</v>
      </c>
      <c r="F84" s="99" t="s">
        <v>2140</v>
      </c>
      <c r="G84" s="100">
        <v>30</v>
      </c>
      <c r="H84" s="107" t="s">
        <v>8134</v>
      </c>
      <c r="I84" s="39">
        <v>928</v>
      </c>
      <c r="J84" s="39">
        <v>868</v>
      </c>
      <c r="K84" s="39" t="s">
        <v>5300</v>
      </c>
      <c r="L84" s="39">
        <v>132</v>
      </c>
      <c r="M84" s="71">
        <v>198</v>
      </c>
      <c r="N84" s="345" t="s">
        <v>5549</v>
      </c>
      <c r="O84" s="39" t="s">
        <v>8136</v>
      </c>
      <c r="P84" s="108" t="s">
        <v>6282</v>
      </c>
      <c r="Q84" s="338" t="s">
        <v>5547</v>
      </c>
      <c r="R84" s="39">
        <v>406500</v>
      </c>
      <c r="S84" s="39">
        <v>8380</v>
      </c>
      <c r="T84" s="39">
        <v>9777</v>
      </c>
      <c r="U84" s="322" t="s">
        <v>2362</v>
      </c>
      <c r="V84" s="71" t="s">
        <v>2363</v>
      </c>
      <c r="W84" s="39">
        <v>9501</v>
      </c>
      <c r="X84" s="39" t="s">
        <v>2364</v>
      </c>
      <c r="Y84" s="39">
        <v>1016</v>
      </c>
      <c r="Z84" s="323" t="s">
        <v>2365</v>
      </c>
      <c r="AA84" s="39" t="s">
        <v>2366</v>
      </c>
      <c r="AB84" s="39" t="s">
        <v>2367</v>
      </c>
      <c r="AC84" s="73">
        <v>21280</v>
      </c>
      <c r="AD84" s="158">
        <v>1</v>
      </c>
      <c r="AE84" s="39">
        <v>1</v>
      </c>
      <c r="AF84" s="71" t="s">
        <v>5293</v>
      </c>
      <c r="AG84" s="39">
        <v>4</v>
      </c>
      <c r="AH84" s="39">
        <v>4</v>
      </c>
      <c r="AI84" s="73" t="s">
        <v>5293</v>
      </c>
      <c r="AJ84" s="70" t="s">
        <v>1814</v>
      </c>
      <c r="AK84" s="70" t="s">
        <v>1814</v>
      </c>
      <c r="AL84" s="70" t="s">
        <v>1814</v>
      </c>
      <c r="AM84" s="14"/>
    </row>
    <row r="85" spans="1:39" ht="13.5" customHeight="1">
      <c r="A85" s="233" t="s">
        <v>2062</v>
      </c>
      <c r="B85" s="338" t="s">
        <v>5550</v>
      </c>
      <c r="C85" s="98">
        <v>980</v>
      </c>
      <c r="D85" s="99">
        <v>300</v>
      </c>
      <c r="E85" s="99" t="s">
        <v>8413</v>
      </c>
      <c r="F85" s="99">
        <v>26</v>
      </c>
      <c r="G85" s="100">
        <v>30</v>
      </c>
      <c r="H85" s="107" t="s">
        <v>8137</v>
      </c>
      <c r="I85" s="39">
        <v>928</v>
      </c>
      <c r="J85" s="39">
        <v>868</v>
      </c>
      <c r="K85" s="39" t="s">
        <v>5300</v>
      </c>
      <c r="L85" s="39">
        <v>132</v>
      </c>
      <c r="M85" s="71">
        <v>198</v>
      </c>
      <c r="N85" s="345" t="s">
        <v>5551</v>
      </c>
      <c r="O85" s="322" t="s">
        <v>7803</v>
      </c>
      <c r="P85" s="108" t="s">
        <v>1110</v>
      </c>
      <c r="Q85" s="338" t="s">
        <v>5550</v>
      </c>
      <c r="R85" s="39">
        <v>481100</v>
      </c>
      <c r="S85" s="39">
        <v>9818</v>
      </c>
      <c r="T85" s="39">
        <v>11350</v>
      </c>
      <c r="U85" s="322" t="s">
        <v>2368</v>
      </c>
      <c r="V85" s="71" t="s">
        <v>2369</v>
      </c>
      <c r="W85" s="39">
        <v>11750</v>
      </c>
      <c r="X85" s="39" t="s">
        <v>2370</v>
      </c>
      <c r="Y85" s="39">
        <v>1245</v>
      </c>
      <c r="Z85" s="323" t="s">
        <v>2371</v>
      </c>
      <c r="AA85" s="39" t="s">
        <v>2372</v>
      </c>
      <c r="AB85" s="39" t="s">
        <v>2373</v>
      </c>
      <c r="AC85" s="73">
        <v>26620</v>
      </c>
      <c r="AD85" s="158">
        <v>1</v>
      </c>
      <c r="AE85" s="39">
        <v>1</v>
      </c>
      <c r="AF85" s="71">
        <v>2</v>
      </c>
      <c r="AG85" s="39">
        <v>4</v>
      </c>
      <c r="AH85" s="39">
        <v>4</v>
      </c>
      <c r="AI85" s="73">
        <v>4</v>
      </c>
      <c r="AJ85" s="70" t="s">
        <v>1814</v>
      </c>
      <c r="AK85" s="107" t="s">
        <v>1109</v>
      </c>
      <c r="AL85" s="107" t="s">
        <v>1109</v>
      </c>
      <c r="AM85" s="14"/>
    </row>
    <row r="86" spans="1:39" ht="13.5" customHeight="1">
      <c r="A86" s="108" t="s">
        <v>2063</v>
      </c>
      <c r="B86" s="338" t="s">
        <v>5552</v>
      </c>
      <c r="C86" s="98" t="s">
        <v>5553</v>
      </c>
      <c r="D86" s="99">
        <v>300</v>
      </c>
      <c r="E86" s="99" t="s">
        <v>8413</v>
      </c>
      <c r="F86" s="99">
        <v>31</v>
      </c>
      <c r="G86" s="100">
        <v>30</v>
      </c>
      <c r="H86" s="107" t="s">
        <v>7804</v>
      </c>
      <c r="I86" s="39">
        <v>928</v>
      </c>
      <c r="J86" s="39">
        <v>868</v>
      </c>
      <c r="K86" s="39" t="s">
        <v>5300</v>
      </c>
      <c r="L86" s="39">
        <v>132</v>
      </c>
      <c r="M86" s="71">
        <v>198</v>
      </c>
      <c r="N86" s="345" t="s">
        <v>5554</v>
      </c>
      <c r="O86" s="39" t="s">
        <v>7806</v>
      </c>
      <c r="P86" s="108" t="s">
        <v>6283</v>
      </c>
      <c r="Q86" s="338" t="s">
        <v>5552</v>
      </c>
      <c r="R86" s="39">
        <v>553800</v>
      </c>
      <c r="S86" s="39">
        <v>11190</v>
      </c>
      <c r="T86" s="39">
        <v>12820</v>
      </c>
      <c r="U86" s="322" t="s">
        <v>2655</v>
      </c>
      <c r="V86" s="71" t="s">
        <v>2656</v>
      </c>
      <c r="W86" s="39">
        <v>14000</v>
      </c>
      <c r="X86" s="320" t="s">
        <v>2657</v>
      </c>
      <c r="Y86" s="39">
        <v>1470</v>
      </c>
      <c r="Z86" s="323" t="s">
        <v>2658</v>
      </c>
      <c r="AA86" s="39" t="s">
        <v>2659</v>
      </c>
      <c r="AB86" s="39" t="s">
        <v>2660</v>
      </c>
      <c r="AC86" s="73">
        <v>32070</v>
      </c>
      <c r="AD86" s="158">
        <v>1</v>
      </c>
      <c r="AE86" s="39">
        <v>1</v>
      </c>
      <c r="AF86" s="71">
        <v>2</v>
      </c>
      <c r="AG86" s="39">
        <v>4</v>
      </c>
      <c r="AH86" s="39">
        <v>4</v>
      </c>
      <c r="AI86" s="73">
        <v>4</v>
      </c>
      <c r="AJ86" s="70" t="s">
        <v>1814</v>
      </c>
      <c r="AK86" s="107" t="s">
        <v>1109</v>
      </c>
      <c r="AL86" s="107" t="s">
        <v>1109</v>
      </c>
      <c r="AM86" s="14"/>
    </row>
    <row r="87" spans="1:39" ht="13.5" customHeight="1">
      <c r="A87" s="233" t="s">
        <v>8993</v>
      </c>
      <c r="B87" s="338" t="s">
        <v>5555</v>
      </c>
      <c r="C87" s="98">
        <v>1000</v>
      </c>
      <c r="D87" s="99">
        <v>300</v>
      </c>
      <c r="E87" s="99" t="s">
        <v>6699</v>
      </c>
      <c r="F87" s="99" t="s">
        <v>5556</v>
      </c>
      <c r="G87" s="100">
        <v>30</v>
      </c>
      <c r="H87" s="107" t="s">
        <v>7807</v>
      </c>
      <c r="I87" s="39">
        <v>928</v>
      </c>
      <c r="J87" s="39">
        <v>868</v>
      </c>
      <c r="K87" s="39" t="s">
        <v>5300</v>
      </c>
      <c r="L87" s="39">
        <v>134</v>
      </c>
      <c r="M87" s="71">
        <v>198</v>
      </c>
      <c r="N87" s="345" t="s">
        <v>7808</v>
      </c>
      <c r="O87" s="39" t="s">
        <v>5557</v>
      </c>
      <c r="P87" s="108" t="s">
        <v>6284</v>
      </c>
      <c r="Q87" s="338" t="s">
        <v>5555</v>
      </c>
      <c r="R87" s="39">
        <v>644700</v>
      </c>
      <c r="S87" s="39">
        <v>12890</v>
      </c>
      <c r="T87" s="39">
        <v>14860</v>
      </c>
      <c r="U87" s="322" t="s">
        <v>2661</v>
      </c>
      <c r="V87" s="71" t="s">
        <v>2662</v>
      </c>
      <c r="W87" s="39">
        <v>16280</v>
      </c>
      <c r="X87" s="39">
        <v>1085</v>
      </c>
      <c r="Y87" s="39">
        <v>1716</v>
      </c>
      <c r="Z87" s="323" t="s">
        <v>4120</v>
      </c>
      <c r="AA87" s="39" t="s">
        <v>3034</v>
      </c>
      <c r="AB87" s="39">
        <v>1254</v>
      </c>
      <c r="AC87" s="73">
        <v>37640</v>
      </c>
      <c r="AD87" s="158">
        <v>1</v>
      </c>
      <c r="AE87" s="39">
        <v>1</v>
      </c>
      <c r="AF87" s="71">
        <v>1</v>
      </c>
      <c r="AG87" s="39">
        <v>4</v>
      </c>
      <c r="AH87" s="39">
        <v>4</v>
      </c>
      <c r="AI87" s="73">
        <v>4</v>
      </c>
      <c r="AJ87" s="70" t="s">
        <v>1814</v>
      </c>
      <c r="AK87" s="107" t="s">
        <v>1109</v>
      </c>
      <c r="AL87" s="107" t="s">
        <v>1109</v>
      </c>
      <c r="AM87" s="14"/>
    </row>
    <row r="88" spans="1:39" ht="13.5" customHeight="1">
      <c r="A88" s="233" t="s">
        <v>8994</v>
      </c>
      <c r="B88" s="338" t="s">
        <v>5558</v>
      </c>
      <c r="C88" s="98" t="s">
        <v>5559</v>
      </c>
      <c r="D88" s="99">
        <v>302</v>
      </c>
      <c r="E88" s="99" t="s">
        <v>2140</v>
      </c>
      <c r="F88" s="99">
        <v>40</v>
      </c>
      <c r="G88" s="100">
        <v>30</v>
      </c>
      <c r="H88" s="338" t="s">
        <v>7810</v>
      </c>
      <c r="I88" s="39">
        <v>928</v>
      </c>
      <c r="J88" s="39">
        <v>868</v>
      </c>
      <c r="K88" s="39" t="s">
        <v>5300</v>
      </c>
      <c r="L88" s="39">
        <v>138</v>
      </c>
      <c r="M88" s="71">
        <v>198</v>
      </c>
      <c r="N88" s="345" t="s">
        <v>7811</v>
      </c>
      <c r="O88" s="322" t="s">
        <v>5560</v>
      </c>
      <c r="P88" s="108" t="s">
        <v>6285</v>
      </c>
      <c r="Q88" s="338" t="s">
        <v>5558</v>
      </c>
      <c r="R88" s="39">
        <v>722300</v>
      </c>
      <c r="S88" s="39">
        <v>14330</v>
      </c>
      <c r="T88" s="39">
        <v>16570</v>
      </c>
      <c r="U88" s="322" t="s">
        <v>2670</v>
      </c>
      <c r="V88" s="71" t="s">
        <v>2671</v>
      </c>
      <c r="W88" s="39">
        <v>18460</v>
      </c>
      <c r="X88" s="39">
        <v>1222</v>
      </c>
      <c r="Y88" s="39">
        <v>1940</v>
      </c>
      <c r="Z88" s="323" t="s">
        <v>2672</v>
      </c>
      <c r="AA88" s="39" t="s">
        <v>2616</v>
      </c>
      <c r="AB88" s="39">
        <v>1701</v>
      </c>
      <c r="AC88" s="73">
        <v>43020</v>
      </c>
      <c r="AD88" s="158">
        <v>1</v>
      </c>
      <c r="AE88" s="39">
        <v>1</v>
      </c>
      <c r="AF88" s="71">
        <v>1</v>
      </c>
      <c r="AG88" s="39">
        <v>3</v>
      </c>
      <c r="AH88" s="39">
        <v>4</v>
      </c>
      <c r="AI88" s="73">
        <v>4</v>
      </c>
      <c r="AJ88" s="70" t="s">
        <v>1814</v>
      </c>
      <c r="AK88" s="107" t="s">
        <v>1109</v>
      </c>
      <c r="AL88" s="107" t="s">
        <v>1109</v>
      </c>
      <c r="AM88" s="14"/>
    </row>
    <row r="89" spans="1:39" ht="13.5" customHeight="1">
      <c r="A89" s="233" t="s">
        <v>8995</v>
      </c>
      <c r="B89" s="338" t="s">
        <v>5561</v>
      </c>
      <c r="C89" s="98">
        <v>1016</v>
      </c>
      <c r="D89" s="99">
        <v>303</v>
      </c>
      <c r="E89" s="99" t="s">
        <v>7813</v>
      </c>
      <c r="F89" s="99" t="s">
        <v>7814</v>
      </c>
      <c r="G89" s="100">
        <v>30</v>
      </c>
      <c r="H89" s="107" t="s">
        <v>7815</v>
      </c>
      <c r="I89" s="39">
        <v>928</v>
      </c>
      <c r="J89" s="39">
        <v>868</v>
      </c>
      <c r="K89" s="39" t="s">
        <v>5300</v>
      </c>
      <c r="L89" s="39">
        <v>142</v>
      </c>
      <c r="M89" s="71">
        <v>198</v>
      </c>
      <c r="N89" s="345" t="s">
        <v>5562</v>
      </c>
      <c r="O89" s="345" t="s">
        <v>7816</v>
      </c>
      <c r="P89" s="108" t="s">
        <v>6286</v>
      </c>
      <c r="Q89" s="338" t="s">
        <v>5561</v>
      </c>
      <c r="R89" s="39">
        <v>807700</v>
      </c>
      <c r="S89" s="39">
        <v>15900</v>
      </c>
      <c r="T89" s="39">
        <v>18540</v>
      </c>
      <c r="U89" s="322" t="s">
        <v>2673</v>
      </c>
      <c r="V89" s="341" t="s">
        <v>2674</v>
      </c>
      <c r="W89" s="39">
        <v>20500</v>
      </c>
      <c r="X89" s="39">
        <v>1353</v>
      </c>
      <c r="Y89" s="39">
        <v>2168</v>
      </c>
      <c r="Z89" s="323" t="s">
        <v>9115</v>
      </c>
      <c r="AA89" s="39" t="s">
        <v>2675</v>
      </c>
      <c r="AB89" s="39">
        <v>2332</v>
      </c>
      <c r="AC89" s="73">
        <v>48080</v>
      </c>
      <c r="AD89" s="158">
        <v>1</v>
      </c>
      <c r="AE89" s="39">
        <v>1</v>
      </c>
      <c r="AF89" s="71">
        <v>1</v>
      </c>
      <c r="AG89" s="39">
        <v>2</v>
      </c>
      <c r="AH89" s="39">
        <v>4</v>
      </c>
      <c r="AI89" s="73">
        <v>4</v>
      </c>
      <c r="AJ89" s="70" t="s">
        <v>1814</v>
      </c>
      <c r="AK89" s="107" t="s">
        <v>1109</v>
      </c>
      <c r="AL89" s="107"/>
      <c r="AM89" s="14"/>
    </row>
    <row r="90" spans="1:39" ht="13.5" customHeight="1">
      <c r="A90" s="233" t="s">
        <v>8996</v>
      </c>
      <c r="B90" s="338" t="s">
        <v>5563</v>
      </c>
      <c r="C90" s="98">
        <v>1020</v>
      </c>
      <c r="D90" s="99">
        <v>304</v>
      </c>
      <c r="E90" s="99">
        <v>26</v>
      </c>
      <c r="F90" s="99">
        <v>46</v>
      </c>
      <c r="G90" s="100">
        <v>30</v>
      </c>
      <c r="H90" s="107" t="s">
        <v>7817</v>
      </c>
      <c r="I90" s="39">
        <v>928</v>
      </c>
      <c r="J90" s="39">
        <v>868</v>
      </c>
      <c r="K90" s="39" t="s">
        <v>5300</v>
      </c>
      <c r="L90" s="39">
        <v>144</v>
      </c>
      <c r="M90" s="71">
        <v>198</v>
      </c>
      <c r="N90" s="345" t="s">
        <v>5564</v>
      </c>
      <c r="O90" s="322" t="s">
        <v>7819</v>
      </c>
      <c r="P90" s="108" t="s">
        <v>1111</v>
      </c>
      <c r="Q90" s="338" t="s">
        <v>5563</v>
      </c>
      <c r="R90" s="39">
        <v>853100</v>
      </c>
      <c r="S90" s="39">
        <v>16728</v>
      </c>
      <c r="T90" s="39">
        <v>19571</v>
      </c>
      <c r="U90" s="322" t="s">
        <v>2676</v>
      </c>
      <c r="V90" s="71" t="s">
        <v>2677</v>
      </c>
      <c r="W90" s="39">
        <v>21710</v>
      </c>
      <c r="X90" s="39">
        <v>1428</v>
      </c>
      <c r="Y90" s="39">
        <v>2298</v>
      </c>
      <c r="Z90" s="323" t="s">
        <v>7769</v>
      </c>
      <c r="AA90" s="39" t="s">
        <v>2678</v>
      </c>
      <c r="AB90" s="39">
        <v>2713</v>
      </c>
      <c r="AC90" s="73">
        <v>51080</v>
      </c>
      <c r="AD90" s="158">
        <v>1</v>
      </c>
      <c r="AE90" s="39">
        <v>1</v>
      </c>
      <c r="AF90" s="71">
        <v>1</v>
      </c>
      <c r="AG90" s="39">
        <v>2</v>
      </c>
      <c r="AH90" s="39">
        <v>3</v>
      </c>
      <c r="AI90" s="73">
        <v>4</v>
      </c>
      <c r="AJ90" s="70" t="s">
        <v>1814</v>
      </c>
      <c r="AK90" s="107" t="s">
        <v>1109</v>
      </c>
      <c r="AL90" s="107"/>
      <c r="AM90" s="14"/>
    </row>
    <row r="91" spans="1:39" ht="13.5" customHeight="1">
      <c r="A91" s="108" t="s">
        <v>8997</v>
      </c>
      <c r="B91" s="338" t="s">
        <v>5565</v>
      </c>
      <c r="C91" s="98">
        <v>1026</v>
      </c>
      <c r="D91" s="99">
        <v>305</v>
      </c>
      <c r="E91" s="99">
        <v>27</v>
      </c>
      <c r="F91" s="99">
        <v>49</v>
      </c>
      <c r="G91" s="100">
        <v>30</v>
      </c>
      <c r="H91" s="107" t="s">
        <v>7821</v>
      </c>
      <c r="I91" s="98">
        <v>928</v>
      </c>
      <c r="J91" s="99">
        <v>868</v>
      </c>
      <c r="K91" s="99" t="s">
        <v>5300</v>
      </c>
      <c r="L91" s="99">
        <v>144</v>
      </c>
      <c r="M91" s="100">
        <v>200</v>
      </c>
      <c r="N91" s="353" t="s">
        <v>5265</v>
      </c>
      <c r="O91" s="354" t="s">
        <v>2633</v>
      </c>
      <c r="P91" s="108" t="s">
        <v>1112</v>
      </c>
      <c r="Q91" s="338" t="s">
        <v>5565</v>
      </c>
      <c r="R91" s="98">
        <v>909800</v>
      </c>
      <c r="S91" s="99">
        <v>17740</v>
      </c>
      <c r="T91" s="99">
        <v>20770</v>
      </c>
      <c r="U91" s="735" t="s">
        <v>2679</v>
      </c>
      <c r="V91" s="100" t="s">
        <v>2680</v>
      </c>
      <c r="W91" s="98">
        <v>23360</v>
      </c>
      <c r="X91" s="99">
        <v>1532</v>
      </c>
      <c r="Y91" s="99">
        <v>2464</v>
      </c>
      <c r="Z91" s="354" t="s">
        <v>3319</v>
      </c>
      <c r="AA91" s="98" t="s">
        <v>2681</v>
      </c>
      <c r="AB91" s="99">
        <v>3200</v>
      </c>
      <c r="AC91" s="636">
        <v>55290</v>
      </c>
      <c r="AD91" s="695">
        <v>1</v>
      </c>
      <c r="AE91" s="99">
        <v>1</v>
      </c>
      <c r="AF91" s="100">
        <v>1</v>
      </c>
      <c r="AG91" s="98">
        <v>1</v>
      </c>
      <c r="AH91" s="99">
        <v>3</v>
      </c>
      <c r="AI91" s="636">
        <v>4</v>
      </c>
      <c r="AJ91" s="70" t="s">
        <v>1814</v>
      </c>
      <c r="AK91" s="107" t="s">
        <v>1109</v>
      </c>
      <c r="AL91" s="107"/>
      <c r="AM91" s="14"/>
    </row>
    <row r="92" spans="1:39" ht="13.5" customHeight="1">
      <c r="A92" s="108" t="s">
        <v>8998</v>
      </c>
      <c r="B92" s="338" t="s">
        <v>5266</v>
      </c>
      <c r="C92" s="98">
        <v>1036</v>
      </c>
      <c r="D92" s="99">
        <v>309</v>
      </c>
      <c r="E92" s="99">
        <v>31</v>
      </c>
      <c r="F92" s="99">
        <v>54</v>
      </c>
      <c r="G92" s="100">
        <v>30</v>
      </c>
      <c r="H92" s="107" t="s">
        <v>7823</v>
      </c>
      <c r="I92" s="98">
        <v>928</v>
      </c>
      <c r="J92" s="99">
        <v>868</v>
      </c>
      <c r="K92" s="99" t="s">
        <v>5300</v>
      </c>
      <c r="L92" s="99">
        <v>148</v>
      </c>
      <c r="M92" s="100">
        <v>204</v>
      </c>
      <c r="N92" s="353" t="s">
        <v>5267</v>
      </c>
      <c r="O92" s="354" t="s">
        <v>3319</v>
      </c>
      <c r="P92" s="108" t="s">
        <v>1113</v>
      </c>
      <c r="Q92" s="338" t="s">
        <v>5266</v>
      </c>
      <c r="R92" s="98">
        <v>1028000</v>
      </c>
      <c r="S92" s="99">
        <v>19845</v>
      </c>
      <c r="T92" s="99">
        <v>23413</v>
      </c>
      <c r="U92" s="735" t="s">
        <v>2682</v>
      </c>
      <c r="V92" s="100" t="s">
        <v>2683</v>
      </c>
      <c r="W92" s="98">
        <v>26820</v>
      </c>
      <c r="X92" s="99">
        <v>1736</v>
      </c>
      <c r="Y92" s="99">
        <v>2818</v>
      </c>
      <c r="Z92" s="354" t="s">
        <v>9179</v>
      </c>
      <c r="AA92" s="98" t="s">
        <v>2684</v>
      </c>
      <c r="AB92" s="99">
        <v>4433</v>
      </c>
      <c r="AC92" s="636">
        <v>64010</v>
      </c>
      <c r="AD92" s="695">
        <v>1</v>
      </c>
      <c r="AE92" s="99">
        <v>1</v>
      </c>
      <c r="AF92" s="100">
        <v>1</v>
      </c>
      <c r="AG92" s="98">
        <v>1</v>
      </c>
      <c r="AH92" s="99">
        <v>2</v>
      </c>
      <c r="AI92" s="636">
        <v>3</v>
      </c>
      <c r="AJ92" s="70" t="s">
        <v>1814</v>
      </c>
      <c r="AK92" s="107" t="s">
        <v>1109</v>
      </c>
      <c r="AL92" s="107"/>
      <c r="AM92" s="14"/>
    </row>
    <row r="93" spans="1:39" ht="13.5" customHeight="1">
      <c r="A93" s="108" t="s">
        <v>8999</v>
      </c>
      <c r="B93" s="338" t="s">
        <v>5268</v>
      </c>
      <c r="C93" s="98">
        <v>1056</v>
      </c>
      <c r="D93" s="99">
        <v>314</v>
      </c>
      <c r="E93" s="99">
        <v>36</v>
      </c>
      <c r="F93" s="99">
        <v>64</v>
      </c>
      <c r="G93" s="100">
        <v>30</v>
      </c>
      <c r="H93" s="107" t="s">
        <v>7825</v>
      </c>
      <c r="I93" s="98">
        <v>928</v>
      </c>
      <c r="J93" s="99">
        <v>868</v>
      </c>
      <c r="K93" s="99" t="s">
        <v>5300</v>
      </c>
      <c r="L93" s="99">
        <v>154</v>
      </c>
      <c r="M93" s="100">
        <v>208</v>
      </c>
      <c r="N93" s="353" t="s">
        <v>5269</v>
      </c>
      <c r="O93" s="354" t="s">
        <v>7826</v>
      </c>
      <c r="P93" s="108" t="s">
        <v>1057</v>
      </c>
      <c r="Q93" s="338" t="s">
        <v>5268</v>
      </c>
      <c r="R93" s="98">
        <v>1246100</v>
      </c>
      <c r="S93" s="99">
        <v>23600</v>
      </c>
      <c r="T93" s="99">
        <v>28039</v>
      </c>
      <c r="U93" s="735" t="s">
        <v>2685</v>
      </c>
      <c r="V93" s="100" t="s">
        <v>2686</v>
      </c>
      <c r="W93" s="98">
        <v>33430</v>
      </c>
      <c r="X93" s="99">
        <v>2130</v>
      </c>
      <c r="Y93" s="99">
        <v>3475</v>
      </c>
      <c r="Z93" s="354" t="s">
        <v>2358</v>
      </c>
      <c r="AA93" s="98" t="s">
        <v>9077</v>
      </c>
      <c r="AB93" s="99">
        <v>7230</v>
      </c>
      <c r="AC93" s="636">
        <v>81240</v>
      </c>
      <c r="AD93" s="695">
        <v>1</v>
      </c>
      <c r="AE93" s="99">
        <v>1</v>
      </c>
      <c r="AF93" s="100">
        <v>1</v>
      </c>
      <c r="AG93" s="98">
        <v>1</v>
      </c>
      <c r="AH93" s="99">
        <v>1</v>
      </c>
      <c r="AI93" s="636">
        <v>2</v>
      </c>
      <c r="AJ93" s="70" t="s">
        <v>1814</v>
      </c>
      <c r="AK93" s="107" t="s">
        <v>1109</v>
      </c>
      <c r="AL93" s="107"/>
      <c r="AM93" s="14"/>
    </row>
    <row r="94" spans="1:39" customFormat="1" ht="13.5" customHeight="1">
      <c r="A94" s="197"/>
      <c r="B94" s="197"/>
      <c r="C94" s="197"/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 t="s">
        <v>4046</v>
      </c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197"/>
      <c r="AH94" s="197"/>
      <c r="AI94" s="197"/>
      <c r="AJ94" s="197"/>
      <c r="AK94" s="197"/>
      <c r="AL94" s="197"/>
      <c r="AM94" s="197"/>
    </row>
    <row r="95" spans="1:39" ht="13.5" customHeight="1">
      <c r="A95" s="153"/>
      <c r="P95" s="153"/>
      <c r="AM95" s="152"/>
    </row>
    <row r="96" spans="1:39" ht="13.5" customHeight="1">
      <c r="AM96" s="152"/>
    </row>
    <row r="97" spans="1:16" ht="13.5" customHeight="1">
      <c r="A97" s="153"/>
      <c r="P97" s="153"/>
    </row>
    <row r="98" spans="1:16" ht="13.5" customHeight="1">
      <c r="A98" s="153"/>
      <c r="P98" s="153"/>
    </row>
    <row r="99" spans="1:16" ht="13.5" customHeight="1">
      <c r="A99" s="153"/>
      <c r="P99" s="153"/>
    </row>
    <row r="100" spans="1:16" ht="13.5" customHeight="1">
      <c r="A100" s="153"/>
      <c r="P100" s="153"/>
    </row>
    <row r="101" spans="1:16" ht="13.5" customHeight="1">
      <c r="A101" s="153"/>
      <c r="P101" s="153"/>
    </row>
    <row r="102" spans="1:16" ht="13.5" customHeight="1">
      <c r="A102" s="153"/>
      <c r="P102" s="153"/>
    </row>
    <row r="103" spans="1:16" ht="13.5" customHeight="1"/>
    <row r="104" spans="1:16" ht="13.5" customHeight="1"/>
    <row r="105" spans="1:16" ht="13.5" customHeight="1"/>
    <row r="106" spans="1:16" ht="13.5" customHeight="1"/>
    <row r="107" spans="1:16" ht="13.5" customHeight="1"/>
    <row r="108" spans="1:16" ht="13.5" customHeight="1"/>
    <row r="109" spans="1:16" ht="13.5" customHeight="1"/>
    <row r="110" spans="1:16" ht="13.5" customHeight="1"/>
    <row r="111" spans="1:16" ht="13.5" customHeight="1"/>
    <row r="112" spans="1:16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</sheetData>
  <mergeCells count="18">
    <mergeCell ref="AK7:AK11"/>
    <mergeCell ref="AL7:AL11"/>
    <mergeCell ref="A5:B6"/>
    <mergeCell ref="C5:G6"/>
    <mergeCell ref="H5:H6"/>
    <mergeCell ref="W6:Z6"/>
    <mergeCell ref="R5:AC5"/>
    <mergeCell ref="R6:V6"/>
    <mergeCell ref="P5:Q6"/>
    <mergeCell ref="AA6:AC6"/>
    <mergeCell ref="A1:W1"/>
    <mergeCell ref="A2:Y2"/>
    <mergeCell ref="A3:AC3"/>
    <mergeCell ref="AJ7:AJ11"/>
    <mergeCell ref="N5:O6"/>
    <mergeCell ref="I5:M6"/>
    <mergeCell ref="AD7:AI7"/>
    <mergeCell ref="AD10:AF10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1D05E-BAE9-4545-A1C6-7E16385F86E6}">
  <dimension ref="A1:AT273"/>
  <sheetViews>
    <sheetView showGridLines="0" showOutlineSymbols="0" zoomScaleNormal="100" zoomScaleSheetLayoutView="75" workbookViewId="0">
      <selection activeCell="A12" sqref="A12"/>
    </sheetView>
  </sheetViews>
  <sheetFormatPr defaultColWidth="5.28515625" defaultRowHeight="14.1" customHeight="1" outlineLevelCol="3"/>
  <cols>
    <col min="1" max="1" width="11.7109375" style="2" customWidth="1"/>
    <col min="2" max="2" width="4.85546875" style="1" customWidth="1"/>
    <col min="3" max="3" width="5" style="1" customWidth="1"/>
    <col min="4" max="4" width="5" style="1" customWidth="1" outlineLevel="1"/>
    <col min="5" max="8" width="5" style="1" customWidth="1" outlineLevel="3"/>
    <col min="9" max="9" width="5.28515625" style="1" customWidth="1" outlineLevel="3"/>
    <col min="10" max="10" width="5.5703125" style="1" customWidth="1" outlineLevel="3"/>
    <col min="11" max="13" width="5.28515625" style="1" customWidth="1" outlineLevel="3"/>
    <col min="14" max="14" width="11.140625" style="2" customWidth="1" outlineLevel="3"/>
    <col min="15" max="15" width="5" style="1" customWidth="1" outlineLevel="3"/>
    <col min="16" max="16" width="7" style="1" bestFit="1" customWidth="1" outlineLevel="3"/>
    <col min="17" max="17" width="5.85546875" style="1" bestFit="1" customWidth="1" outlineLevel="3"/>
    <col min="18" max="18" width="7" style="1" bestFit="1" customWidth="1" outlineLevel="3"/>
    <col min="19" max="19" width="4.85546875" style="1" customWidth="1" outlineLevel="3"/>
    <col min="20" max="20" width="5.28515625" style="1" customWidth="1" outlineLevel="3"/>
    <col min="21" max="21" width="7" style="1" bestFit="1" customWidth="1" outlineLevel="3"/>
    <col min="22" max="22" width="4.85546875" style="1" customWidth="1" outlineLevel="3"/>
    <col min="23" max="23" width="5" style="1" customWidth="1" outlineLevel="3"/>
    <col min="24" max="24" width="4.42578125" style="1" customWidth="1" outlineLevel="3"/>
    <col min="25" max="25" width="5.28515625" style="1" customWidth="1" outlineLevel="3"/>
    <col min="26" max="26" width="5.28515625" style="181" customWidth="1" outlineLevel="3"/>
    <col min="27" max="27" width="6.42578125" style="181" bestFit="1" customWidth="1" outlineLevel="3"/>
    <col min="28" max="28" width="5.140625" style="1" customWidth="1" outlineLevel="3"/>
    <col min="29" max="29" width="6" style="1" customWidth="1" outlineLevel="3"/>
    <col min="30" max="30" width="3.85546875" style="1" customWidth="1" outlineLevel="3"/>
    <col min="31" max="31" width="5" style="1" customWidth="1" outlineLevel="3"/>
    <col min="32" max="34" width="2.7109375" style="1" customWidth="1" outlineLevel="3"/>
    <col min="35" max="35" width="4.140625" style="1" customWidth="1" outlineLevel="3"/>
    <col min="36" max="36" width="11" style="1" customWidth="1" outlineLevel="3"/>
    <col min="37" max="37" width="5.28515625" style="1" customWidth="1" outlineLevel="3"/>
    <col min="38" max="45" width="5.28515625" style="1" customWidth="1" outlineLevel="2"/>
    <col min="46" max="46" width="5.28515625" style="1" customWidth="1" outlineLevel="1"/>
    <col min="47" max="16384" width="5.28515625" style="1"/>
  </cols>
  <sheetData>
    <row r="1" spans="1:35" ht="57" customHeight="1">
      <c r="A1" s="808" t="s">
        <v>8246</v>
      </c>
      <c r="B1" s="809"/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  <c r="O1" s="809"/>
      <c r="P1" s="809"/>
      <c r="Q1" s="809"/>
      <c r="R1" s="809"/>
      <c r="S1" s="809"/>
      <c r="T1" s="4"/>
      <c r="U1" s="4"/>
      <c r="V1" s="4"/>
      <c r="W1" s="4"/>
      <c r="X1" s="4"/>
      <c r="Y1" s="4"/>
      <c r="Z1" s="751"/>
      <c r="AA1" s="751"/>
      <c r="AB1" s="11"/>
      <c r="AC1" s="11"/>
      <c r="AD1" s="11"/>
      <c r="AE1" s="11"/>
      <c r="AF1" s="11"/>
      <c r="AG1" s="11"/>
      <c r="AH1" s="11"/>
    </row>
    <row r="2" spans="1:35" ht="60" customHeight="1">
      <c r="A2" s="808" t="s">
        <v>8252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09"/>
      <c r="P2" s="809"/>
      <c r="Q2" s="809"/>
      <c r="R2" s="809"/>
      <c r="S2" s="809"/>
      <c r="T2" s="4"/>
      <c r="U2" s="4"/>
      <c r="V2" s="4"/>
      <c r="W2" s="4"/>
      <c r="X2" s="4"/>
      <c r="Y2" s="4"/>
      <c r="Z2" s="751"/>
      <c r="AA2" s="751"/>
      <c r="AB2" s="11"/>
      <c r="AC2" s="11"/>
      <c r="AD2" s="11"/>
      <c r="AE2" s="11"/>
      <c r="AF2" s="11"/>
      <c r="AG2" s="11"/>
      <c r="AH2" s="11"/>
    </row>
    <row r="3" spans="1:35" ht="57" customHeight="1" thickBot="1">
      <c r="A3" s="810" t="s">
        <v>8253</v>
      </c>
      <c r="B3" s="811"/>
      <c r="C3" s="811"/>
      <c r="D3" s="811"/>
      <c r="E3" s="811"/>
      <c r="F3" s="811"/>
      <c r="G3" s="811"/>
      <c r="H3" s="811"/>
      <c r="I3" s="811"/>
      <c r="J3" s="811"/>
      <c r="K3" s="811"/>
      <c r="L3" s="811"/>
      <c r="M3" s="809"/>
      <c r="N3" s="811"/>
      <c r="O3" s="811"/>
      <c r="P3" s="811"/>
      <c r="Q3" s="811"/>
      <c r="R3" s="811"/>
      <c r="S3" s="811"/>
      <c r="T3" s="4"/>
      <c r="U3" s="4"/>
      <c r="V3" s="4"/>
      <c r="W3" s="4"/>
      <c r="X3" s="4"/>
      <c r="Y3" s="4"/>
      <c r="Z3" s="751"/>
      <c r="AA3" s="751"/>
      <c r="AB3" s="11"/>
      <c r="AC3" s="11"/>
      <c r="AD3" s="11"/>
      <c r="AE3" s="11"/>
      <c r="AF3" s="11"/>
      <c r="AG3" s="11"/>
      <c r="AH3" s="11"/>
    </row>
    <row r="4" spans="1:35" ht="29.1" customHeight="1" thickTop="1" thickBot="1">
      <c r="A4" s="865" t="s">
        <v>2567</v>
      </c>
      <c r="B4" s="886"/>
      <c r="C4" s="865" t="s">
        <v>2568</v>
      </c>
      <c r="D4" s="889"/>
      <c r="E4" s="889"/>
      <c r="F4" s="889"/>
      <c r="G4" s="889"/>
      <c r="H4" s="866"/>
      <c r="I4" s="867"/>
      <c r="J4" s="312"/>
      <c r="K4" s="865" t="s">
        <v>876</v>
      </c>
      <c r="L4" s="886"/>
      <c r="M4" s="687"/>
      <c r="N4" s="865" t="s">
        <v>2567</v>
      </c>
      <c r="O4" s="886"/>
      <c r="P4" s="973" t="s">
        <v>228</v>
      </c>
      <c r="Q4" s="889"/>
      <c r="R4" s="889"/>
      <c r="S4" s="889"/>
      <c r="T4" s="889"/>
      <c r="U4" s="889"/>
      <c r="V4" s="889"/>
      <c r="W4" s="889"/>
      <c r="X4" s="889"/>
      <c r="Y4" s="889"/>
      <c r="Z4" s="889"/>
      <c r="AA4" s="886"/>
      <c r="AB4" s="11"/>
      <c r="AC4" s="11"/>
      <c r="AD4" s="11"/>
      <c r="AE4" s="11"/>
      <c r="AF4" s="11"/>
      <c r="AG4" s="11"/>
      <c r="AH4" s="11"/>
    </row>
    <row r="5" spans="1:35" ht="51" customHeight="1" thickTop="1" thickBot="1">
      <c r="A5" s="887"/>
      <c r="B5" s="888"/>
      <c r="C5" s="887"/>
      <c r="D5" s="890"/>
      <c r="E5" s="890"/>
      <c r="F5" s="890"/>
      <c r="G5" s="890"/>
      <c r="H5" s="869"/>
      <c r="I5" s="870"/>
      <c r="J5" s="313"/>
      <c r="K5" s="981"/>
      <c r="L5" s="982"/>
      <c r="M5" s="687"/>
      <c r="N5" s="887"/>
      <c r="O5" s="888"/>
      <c r="P5" s="980" t="s">
        <v>862</v>
      </c>
      <c r="Q5" s="902"/>
      <c r="R5" s="902"/>
      <c r="S5" s="902"/>
      <c r="T5" s="903"/>
      <c r="U5" s="873" t="s">
        <v>2020</v>
      </c>
      <c r="V5" s="978"/>
      <c r="W5" s="978"/>
      <c r="X5" s="979"/>
      <c r="Y5" s="980"/>
      <c r="Z5" s="902"/>
      <c r="AA5" s="903"/>
      <c r="AB5" s="11"/>
      <c r="AC5" s="11"/>
      <c r="AD5" s="11"/>
      <c r="AE5" s="11"/>
      <c r="AF5" s="11"/>
      <c r="AG5" s="11"/>
      <c r="AH5" s="11"/>
    </row>
    <row r="6" spans="1:35" s="4" customFormat="1" ht="13.5" customHeight="1" thickTop="1">
      <c r="A6" s="21"/>
      <c r="B6" s="41"/>
      <c r="C6" s="23"/>
      <c r="D6" s="23"/>
      <c r="E6" s="23"/>
      <c r="F6" s="23"/>
      <c r="G6" s="23"/>
      <c r="H6" s="22"/>
      <c r="I6" s="23"/>
      <c r="J6" s="24"/>
      <c r="K6" s="24"/>
      <c r="L6" s="46"/>
      <c r="N6" s="688"/>
      <c r="O6" s="22"/>
      <c r="P6" s="23"/>
      <c r="Q6" s="23"/>
      <c r="R6" s="23"/>
      <c r="S6" s="23"/>
      <c r="T6" s="22"/>
      <c r="U6" s="23"/>
      <c r="V6" s="23"/>
      <c r="W6" s="23"/>
      <c r="X6" s="22"/>
      <c r="Y6" s="23"/>
      <c r="Z6" s="167"/>
      <c r="AA6" s="168"/>
      <c r="AB6" s="985" t="s">
        <v>2562</v>
      </c>
      <c r="AC6" s="986"/>
      <c r="AD6" s="986"/>
      <c r="AE6" s="987"/>
      <c r="AF6" s="988" t="s">
        <v>4715</v>
      </c>
      <c r="AG6" s="983" t="s">
        <v>4716</v>
      </c>
      <c r="AH6" s="983" t="s">
        <v>889</v>
      </c>
      <c r="AI6" s="222"/>
    </row>
    <row r="7" spans="1:35" s="4" customFormat="1" ht="13.5" customHeight="1">
      <c r="A7" s="25"/>
      <c r="B7" s="37"/>
      <c r="H7" s="5"/>
      <c r="J7" s="26"/>
      <c r="K7" s="26"/>
      <c r="L7" s="6"/>
      <c r="N7" s="689"/>
      <c r="O7" s="5"/>
      <c r="T7" s="5"/>
      <c r="X7" s="5"/>
      <c r="Z7" s="15"/>
      <c r="AA7" s="18"/>
      <c r="AB7" s="171"/>
      <c r="AC7" s="8"/>
      <c r="AD7" s="172"/>
      <c r="AE7" s="10"/>
      <c r="AF7" s="988"/>
      <c r="AG7" s="983"/>
      <c r="AH7" s="983"/>
      <c r="AI7" s="8"/>
    </row>
    <row r="8" spans="1:35" s="4" customFormat="1" ht="13.5" customHeight="1">
      <c r="A8" s="25"/>
      <c r="B8" s="37" t="s">
        <v>632</v>
      </c>
      <c r="C8" s="4" t="s">
        <v>633</v>
      </c>
      <c r="D8" s="4" t="s">
        <v>634</v>
      </c>
      <c r="E8" s="4" t="s">
        <v>5276</v>
      </c>
      <c r="F8" s="4" t="s">
        <v>5277</v>
      </c>
      <c r="G8" s="4" t="s">
        <v>1132</v>
      </c>
      <c r="H8" s="5" t="s">
        <v>1133</v>
      </c>
      <c r="I8" s="37" t="s">
        <v>5281</v>
      </c>
      <c r="J8" s="4" t="s">
        <v>5279</v>
      </c>
      <c r="K8" s="26" t="s">
        <v>5303</v>
      </c>
      <c r="L8" s="6" t="s">
        <v>5304</v>
      </c>
      <c r="N8" s="689"/>
      <c r="O8" s="5" t="s">
        <v>632</v>
      </c>
      <c r="P8" s="4" t="s">
        <v>5305</v>
      </c>
      <c r="Q8" s="4" t="s">
        <v>5306</v>
      </c>
      <c r="R8" s="4" t="s">
        <v>971</v>
      </c>
      <c r="S8" s="4" t="s">
        <v>5307</v>
      </c>
      <c r="T8" s="5" t="s">
        <v>5308</v>
      </c>
      <c r="U8" s="4" t="s">
        <v>5309</v>
      </c>
      <c r="V8" s="4" t="s">
        <v>2497</v>
      </c>
      <c r="W8" s="4" t="s">
        <v>990</v>
      </c>
      <c r="X8" s="5" t="s">
        <v>5310</v>
      </c>
      <c r="Y8" s="4" t="s">
        <v>5311</v>
      </c>
      <c r="Z8" s="15" t="s">
        <v>2864</v>
      </c>
      <c r="AA8" s="19" t="s">
        <v>1662</v>
      </c>
      <c r="AB8" s="812" t="s">
        <v>5313</v>
      </c>
      <c r="AC8" s="813"/>
      <c r="AD8" s="814" t="s">
        <v>5313</v>
      </c>
      <c r="AE8" s="815"/>
      <c r="AF8" s="988"/>
      <c r="AG8" s="983"/>
      <c r="AH8" s="983"/>
      <c r="AI8" s="88"/>
    </row>
    <row r="9" spans="1:35" s="4" customFormat="1" ht="13.5" customHeight="1">
      <c r="A9" s="25"/>
      <c r="B9" s="37" t="s">
        <v>2867</v>
      </c>
      <c r="C9" s="4" t="s">
        <v>2868</v>
      </c>
      <c r="D9" s="4" t="s">
        <v>2869</v>
      </c>
      <c r="E9" s="4" t="s">
        <v>2869</v>
      </c>
      <c r="F9" s="4" t="s">
        <v>2869</v>
      </c>
      <c r="G9" s="4" t="s">
        <v>2869</v>
      </c>
      <c r="H9" s="5" t="s">
        <v>2869</v>
      </c>
      <c r="I9" s="37" t="s">
        <v>2869</v>
      </c>
      <c r="J9" s="4" t="s">
        <v>3215</v>
      </c>
      <c r="K9" s="26" t="s">
        <v>3229</v>
      </c>
      <c r="L9" s="6" t="s">
        <v>3230</v>
      </c>
      <c r="N9" s="689"/>
      <c r="O9" s="5" t="s">
        <v>2867</v>
      </c>
      <c r="P9" s="4" t="s">
        <v>4869</v>
      </c>
      <c r="Q9" s="4" t="s">
        <v>4870</v>
      </c>
      <c r="R9" s="4" t="s">
        <v>4870</v>
      </c>
      <c r="S9" s="4" t="s">
        <v>2869</v>
      </c>
      <c r="T9" s="5" t="s">
        <v>3215</v>
      </c>
      <c r="U9" s="4" t="s">
        <v>4871</v>
      </c>
      <c r="V9" s="4" t="s">
        <v>4870</v>
      </c>
      <c r="W9" s="4" t="s">
        <v>4870</v>
      </c>
      <c r="X9" s="5" t="s">
        <v>2869</v>
      </c>
      <c r="Y9" s="4" t="s">
        <v>2869</v>
      </c>
      <c r="Z9" s="15" t="s">
        <v>4872</v>
      </c>
      <c r="AA9" s="19" t="s">
        <v>4873</v>
      </c>
      <c r="AB9" s="816" t="s">
        <v>2563</v>
      </c>
      <c r="AC9" s="817"/>
      <c r="AD9" s="818" t="s">
        <v>3223</v>
      </c>
      <c r="AE9" s="819"/>
      <c r="AF9" s="988"/>
      <c r="AG9" s="983"/>
      <c r="AH9" s="983"/>
      <c r="AI9" s="88"/>
    </row>
    <row r="10" spans="1:35" s="222" customFormat="1" ht="17.100000000000001" customHeight="1" thickBot="1">
      <c r="A10" s="325"/>
      <c r="B10" s="326"/>
      <c r="C10" s="327"/>
      <c r="D10" s="327"/>
      <c r="E10" s="327"/>
      <c r="F10" s="327"/>
      <c r="G10" s="327"/>
      <c r="H10" s="328"/>
      <c r="I10" s="327"/>
      <c r="J10" s="335" t="s">
        <v>4865</v>
      </c>
      <c r="K10" s="335"/>
      <c r="L10" s="336"/>
      <c r="N10" s="690"/>
      <c r="O10" s="328"/>
      <c r="P10" s="327" t="s">
        <v>4867</v>
      </c>
      <c r="Q10" s="327" t="s">
        <v>4866</v>
      </c>
      <c r="R10" s="327" t="s">
        <v>4866</v>
      </c>
      <c r="S10" s="327" t="s">
        <v>2024</v>
      </c>
      <c r="T10" s="328" t="s">
        <v>4865</v>
      </c>
      <c r="U10" s="327" t="s">
        <v>4867</v>
      </c>
      <c r="V10" s="327" t="s">
        <v>4866</v>
      </c>
      <c r="W10" s="327" t="s">
        <v>4866</v>
      </c>
      <c r="X10" s="328" t="s">
        <v>2024</v>
      </c>
      <c r="Y10" s="327"/>
      <c r="Z10" s="329" t="s">
        <v>4867</v>
      </c>
      <c r="AA10" s="330" t="s">
        <v>4868</v>
      </c>
      <c r="AB10" s="331" t="s">
        <v>2564</v>
      </c>
      <c r="AC10" s="332" t="s">
        <v>2565</v>
      </c>
      <c r="AD10" s="333" t="s">
        <v>2564</v>
      </c>
      <c r="AE10" s="334" t="s">
        <v>2565</v>
      </c>
      <c r="AF10" s="989"/>
      <c r="AG10" s="984"/>
      <c r="AH10" s="984"/>
      <c r="AI10" s="88"/>
    </row>
    <row r="11" spans="1:35" s="4" customFormat="1" ht="13.5" customHeight="1" thickTop="1">
      <c r="A11" s="25"/>
      <c r="N11" s="25"/>
      <c r="Z11" s="751"/>
      <c r="AA11" s="751"/>
    </row>
    <row r="12" spans="1:35" ht="13.5" customHeight="1">
      <c r="A12" s="234" t="s">
        <v>5076</v>
      </c>
      <c r="B12" s="314" t="s">
        <v>7396</v>
      </c>
      <c r="C12" s="38" t="s">
        <v>8822</v>
      </c>
      <c r="D12" s="38" t="s">
        <v>8822</v>
      </c>
      <c r="E12" s="38" t="s">
        <v>4145</v>
      </c>
      <c r="F12" s="38" t="s">
        <v>3356</v>
      </c>
      <c r="G12" s="38" t="s">
        <v>4111</v>
      </c>
      <c r="H12" s="38" t="s">
        <v>8322</v>
      </c>
      <c r="I12" s="74">
        <v>39</v>
      </c>
      <c r="J12" s="74" t="s">
        <v>2701</v>
      </c>
      <c r="K12" s="315" t="s">
        <v>8254</v>
      </c>
      <c r="L12" s="319" t="s">
        <v>8255</v>
      </c>
      <c r="M12" s="691"/>
      <c r="N12" s="76" t="s">
        <v>2006</v>
      </c>
      <c r="O12" s="314" t="s">
        <v>7396</v>
      </c>
      <c r="P12" s="317">
        <v>158</v>
      </c>
      <c r="Q12" s="318" t="s">
        <v>7928</v>
      </c>
      <c r="R12" s="318" t="s">
        <v>5428</v>
      </c>
      <c r="S12" s="316" t="s">
        <v>3722</v>
      </c>
      <c r="T12" s="319" t="s">
        <v>5683</v>
      </c>
      <c r="U12" s="318" t="s">
        <v>2916</v>
      </c>
      <c r="V12" s="318" t="s">
        <v>1753</v>
      </c>
      <c r="W12" s="318" t="s">
        <v>2044</v>
      </c>
      <c r="X12" s="319" t="s">
        <v>7929</v>
      </c>
      <c r="Y12" s="318" t="s">
        <v>3104</v>
      </c>
      <c r="Z12" s="39" t="s">
        <v>9329</v>
      </c>
      <c r="AA12" s="39" t="s">
        <v>7930</v>
      </c>
      <c r="AB12" s="77">
        <v>1</v>
      </c>
      <c r="AC12" s="38">
        <v>1</v>
      </c>
      <c r="AD12" s="78">
        <v>1</v>
      </c>
      <c r="AE12" s="38">
        <v>1</v>
      </c>
      <c r="AF12" s="70" t="s">
        <v>1814</v>
      </c>
      <c r="AG12" s="74"/>
      <c r="AH12" s="74"/>
      <c r="AI12" s="11"/>
    </row>
    <row r="13" spans="1:35" ht="13.5" customHeight="1">
      <c r="A13" s="234" t="s">
        <v>5077</v>
      </c>
      <c r="B13" s="314" t="s">
        <v>6961</v>
      </c>
      <c r="C13" s="38" t="s">
        <v>8822</v>
      </c>
      <c r="D13" s="38">
        <v>80</v>
      </c>
      <c r="E13" s="38" t="s">
        <v>5904</v>
      </c>
      <c r="F13" s="38" t="s">
        <v>3356</v>
      </c>
      <c r="G13" s="38" t="s">
        <v>4111</v>
      </c>
      <c r="H13" s="38" t="s">
        <v>8322</v>
      </c>
      <c r="I13" s="74">
        <v>39</v>
      </c>
      <c r="J13" s="74" t="s">
        <v>8256</v>
      </c>
      <c r="K13" s="315" t="s">
        <v>8970</v>
      </c>
      <c r="L13" s="319" t="s">
        <v>8257</v>
      </c>
      <c r="M13" s="691"/>
      <c r="N13" s="76" t="s">
        <v>2007</v>
      </c>
      <c r="O13" s="314" t="s">
        <v>6961</v>
      </c>
      <c r="P13" s="317">
        <v>171</v>
      </c>
      <c r="Q13" s="318" t="s">
        <v>2446</v>
      </c>
      <c r="R13" s="318" t="s">
        <v>2942</v>
      </c>
      <c r="S13" s="316" t="s">
        <v>8903</v>
      </c>
      <c r="T13" s="319" t="s">
        <v>7931</v>
      </c>
      <c r="U13" s="318" t="s">
        <v>7932</v>
      </c>
      <c r="V13" s="318" t="s">
        <v>8303</v>
      </c>
      <c r="W13" s="318" t="s">
        <v>7088</v>
      </c>
      <c r="X13" s="319" t="s">
        <v>8750</v>
      </c>
      <c r="Y13" s="318" t="s">
        <v>3108</v>
      </c>
      <c r="Z13" s="39" t="s">
        <v>7477</v>
      </c>
      <c r="AA13" s="39" t="s">
        <v>4540</v>
      </c>
      <c r="AB13" s="77">
        <v>1</v>
      </c>
      <c r="AC13" s="38">
        <v>1</v>
      </c>
      <c r="AD13" s="78">
        <v>1</v>
      </c>
      <c r="AE13" s="38">
        <v>1</v>
      </c>
      <c r="AF13" s="70" t="s">
        <v>1814</v>
      </c>
      <c r="AG13" s="159"/>
      <c r="AH13" s="159"/>
      <c r="AI13" s="11"/>
    </row>
    <row r="14" spans="1:35" ht="13.5" customHeight="1">
      <c r="A14" s="234" t="s">
        <v>103</v>
      </c>
      <c r="B14" s="314" t="s">
        <v>8725</v>
      </c>
      <c r="C14" s="38" t="s">
        <v>3727</v>
      </c>
      <c r="D14" s="38" t="s">
        <v>3727</v>
      </c>
      <c r="E14" s="38" t="s">
        <v>4462</v>
      </c>
      <c r="F14" s="38" t="s">
        <v>7880</v>
      </c>
      <c r="G14" s="38" t="s">
        <v>3666</v>
      </c>
      <c r="H14" s="38" t="s">
        <v>8258</v>
      </c>
      <c r="I14" s="74">
        <v>45</v>
      </c>
      <c r="J14" s="74" t="s">
        <v>8259</v>
      </c>
      <c r="K14" s="315" t="s">
        <v>8260</v>
      </c>
      <c r="L14" s="319" t="s">
        <v>6965</v>
      </c>
      <c r="M14" s="691"/>
      <c r="N14" s="76" t="s">
        <v>2008</v>
      </c>
      <c r="O14" s="314" t="s">
        <v>8725</v>
      </c>
      <c r="P14" s="317">
        <v>303</v>
      </c>
      <c r="Q14" s="318" t="s">
        <v>3109</v>
      </c>
      <c r="R14" s="318" t="s">
        <v>1557</v>
      </c>
      <c r="S14" s="316" t="s">
        <v>3378</v>
      </c>
      <c r="T14" s="319" t="s">
        <v>2723</v>
      </c>
      <c r="U14" s="318" t="s">
        <v>1480</v>
      </c>
      <c r="V14" s="318" t="s">
        <v>4466</v>
      </c>
      <c r="W14" s="318" t="s">
        <v>4481</v>
      </c>
      <c r="X14" s="319" t="s">
        <v>6533</v>
      </c>
      <c r="Y14" s="318" t="s">
        <v>4730</v>
      </c>
      <c r="Z14" s="320" t="s">
        <v>160</v>
      </c>
      <c r="AA14" s="39" t="s">
        <v>9165</v>
      </c>
      <c r="AB14" s="77">
        <v>1</v>
      </c>
      <c r="AC14" s="38">
        <v>1</v>
      </c>
      <c r="AD14" s="78">
        <v>1</v>
      </c>
      <c r="AE14" s="38">
        <v>1</v>
      </c>
      <c r="AF14" s="70" t="s">
        <v>1814</v>
      </c>
      <c r="AG14" s="159"/>
      <c r="AH14" s="159"/>
      <c r="AI14" s="11"/>
    </row>
    <row r="15" spans="1:35" ht="13.5" customHeight="1">
      <c r="A15" s="235" t="s">
        <v>104</v>
      </c>
      <c r="B15" s="314" t="s">
        <v>4028</v>
      </c>
      <c r="C15" s="38" t="s">
        <v>7984</v>
      </c>
      <c r="D15" s="38" t="s">
        <v>8261</v>
      </c>
      <c r="E15" s="38" t="s">
        <v>186</v>
      </c>
      <c r="F15" s="38" t="s">
        <v>4034</v>
      </c>
      <c r="G15" s="80" t="s">
        <v>4131</v>
      </c>
      <c r="H15" s="81" t="s">
        <v>9053</v>
      </c>
      <c r="I15" s="38">
        <v>75</v>
      </c>
      <c r="J15" s="74" t="s">
        <v>3330</v>
      </c>
      <c r="K15" s="315" t="s">
        <v>8262</v>
      </c>
      <c r="L15" s="319" t="s">
        <v>8263</v>
      </c>
      <c r="M15" s="691"/>
      <c r="N15" s="76" t="s">
        <v>2009</v>
      </c>
      <c r="O15" s="314" t="s">
        <v>4028</v>
      </c>
      <c r="P15" s="317">
        <v>152</v>
      </c>
      <c r="Q15" s="318" t="s">
        <v>7933</v>
      </c>
      <c r="R15" s="318" t="s">
        <v>7934</v>
      </c>
      <c r="S15" s="316" t="s">
        <v>3734</v>
      </c>
      <c r="T15" s="319" t="s">
        <v>3595</v>
      </c>
      <c r="U15" s="316" t="s">
        <v>3087</v>
      </c>
      <c r="V15" s="38" t="s">
        <v>3378</v>
      </c>
      <c r="W15" s="38" t="s">
        <v>8630</v>
      </c>
      <c r="X15" s="319" t="s">
        <v>8761</v>
      </c>
      <c r="Y15" s="318" t="s">
        <v>8769</v>
      </c>
      <c r="Z15" s="39" t="s">
        <v>7620</v>
      </c>
      <c r="AA15" s="39" t="s">
        <v>6419</v>
      </c>
      <c r="AB15" s="77">
        <v>1</v>
      </c>
      <c r="AC15" s="38">
        <v>1</v>
      </c>
      <c r="AD15" s="78">
        <v>1</v>
      </c>
      <c r="AE15" s="38">
        <v>1</v>
      </c>
      <c r="AF15" s="70" t="s">
        <v>1814</v>
      </c>
      <c r="AG15" s="159"/>
      <c r="AH15" s="159"/>
      <c r="AI15" s="11"/>
    </row>
    <row r="16" spans="1:35" ht="13.5" customHeight="1">
      <c r="A16" s="235" t="s">
        <v>2231</v>
      </c>
      <c r="B16" s="314" t="s">
        <v>8816</v>
      </c>
      <c r="C16" s="38" t="s">
        <v>7984</v>
      </c>
      <c r="D16" s="38" t="s">
        <v>7984</v>
      </c>
      <c r="E16" s="38" t="s">
        <v>4462</v>
      </c>
      <c r="F16" s="38" t="s">
        <v>4140</v>
      </c>
      <c r="G16" s="80" t="s">
        <v>3666</v>
      </c>
      <c r="H16" s="81" t="s">
        <v>8258</v>
      </c>
      <c r="I16" s="38">
        <v>57</v>
      </c>
      <c r="J16" s="74" t="s">
        <v>8160</v>
      </c>
      <c r="K16" s="315" t="s">
        <v>8264</v>
      </c>
      <c r="L16" s="319" t="s">
        <v>8265</v>
      </c>
      <c r="M16" s="691"/>
      <c r="N16" s="76" t="s">
        <v>2010</v>
      </c>
      <c r="O16" s="314" t="s">
        <v>8816</v>
      </c>
      <c r="P16" s="321">
        <v>479</v>
      </c>
      <c r="Q16" s="320" t="s">
        <v>7621</v>
      </c>
      <c r="R16" s="321">
        <v>111</v>
      </c>
      <c r="S16" s="322" t="s">
        <v>6144</v>
      </c>
      <c r="T16" s="323" t="s">
        <v>7622</v>
      </c>
      <c r="U16" s="321">
        <v>152</v>
      </c>
      <c r="V16" s="320" t="s">
        <v>7933</v>
      </c>
      <c r="W16" s="320" t="s">
        <v>7623</v>
      </c>
      <c r="X16" s="323" t="s">
        <v>4916</v>
      </c>
      <c r="Y16" s="320" t="s">
        <v>7624</v>
      </c>
      <c r="Z16" s="320" t="s">
        <v>4639</v>
      </c>
      <c r="AA16" s="39" t="s">
        <v>7670</v>
      </c>
      <c r="AB16" s="77">
        <v>1</v>
      </c>
      <c r="AC16" s="38">
        <v>1</v>
      </c>
      <c r="AD16" s="78">
        <v>1</v>
      </c>
      <c r="AE16" s="38">
        <v>1</v>
      </c>
      <c r="AF16" s="70" t="s">
        <v>1814</v>
      </c>
      <c r="AG16" s="159"/>
      <c r="AH16" s="159"/>
      <c r="AI16" s="11"/>
    </row>
    <row r="17" spans="1:35" ht="13.5" customHeight="1">
      <c r="A17" s="235" t="s">
        <v>2232</v>
      </c>
      <c r="B17" s="314" t="s">
        <v>7820</v>
      </c>
      <c r="C17" s="38" t="s">
        <v>2190</v>
      </c>
      <c r="D17" s="38" t="s">
        <v>2190</v>
      </c>
      <c r="E17" s="38" t="s">
        <v>4462</v>
      </c>
      <c r="F17" s="38" t="s">
        <v>4054</v>
      </c>
      <c r="G17" s="80" t="s">
        <v>8303</v>
      </c>
      <c r="H17" s="81" t="s">
        <v>4103</v>
      </c>
      <c r="I17" s="38">
        <v>60</v>
      </c>
      <c r="J17" s="74" t="s">
        <v>8266</v>
      </c>
      <c r="K17" s="315" t="s">
        <v>8790</v>
      </c>
      <c r="L17" s="319" t="s">
        <v>8267</v>
      </c>
      <c r="M17" s="691"/>
      <c r="N17" s="76" t="s">
        <v>2011</v>
      </c>
      <c r="O17" s="314" t="s">
        <v>7820</v>
      </c>
      <c r="P17" s="321">
        <v>729</v>
      </c>
      <c r="Q17" s="321">
        <v>128</v>
      </c>
      <c r="R17" s="321">
        <v>148</v>
      </c>
      <c r="S17" s="322" t="s">
        <v>7625</v>
      </c>
      <c r="T17" s="323" t="s">
        <v>7626</v>
      </c>
      <c r="U17" s="321">
        <v>218</v>
      </c>
      <c r="V17" s="39" t="s">
        <v>3108</v>
      </c>
      <c r="W17" s="320" t="s">
        <v>7627</v>
      </c>
      <c r="X17" s="323" t="s">
        <v>6865</v>
      </c>
      <c r="Y17" s="320" t="s">
        <v>7628</v>
      </c>
      <c r="Z17" s="320" t="s">
        <v>8371</v>
      </c>
      <c r="AA17" s="39" t="s">
        <v>7393</v>
      </c>
      <c r="AB17" s="77">
        <v>1</v>
      </c>
      <c r="AC17" s="38">
        <v>1</v>
      </c>
      <c r="AD17" s="78">
        <v>1</v>
      </c>
      <c r="AE17" s="38">
        <v>1</v>
      </c>
      <c r="AF17" s="70" t="s">
        <v>1814</v>
      </c>
      <c r="AG17" s="159"/>
      <c r="AH17" s="159"/>
      <c r="AI17" s="11"/>
    </row>
    <row r="18" spans="1:35" ht="13.5" customHeight="1">
      <c r="A18" s="235" t="s">
        <v>2233</v>
      </c>
      <c r="B18" s="314" t="s">
        <v>8413</v>
      </c>
      <c r="C18" s="38">
        <v>127</v>
      </c>
      <c r="D18" s="38" t="s">
        <v>8822</v>
      </c>
      <c r="E18" s="38" t="s">
        <v>4438</v>
      </c>
      <c r="F18" s="38" t="s">
        <v>3843</v>
      </c>
      <c r="G18" s="80" t="s">
        <v>4111</v>
      </c>
      <c r="H18" s="81" t="s">
        <v>8322</v>
      </c>
      <c r="I18" s="38">
        <v>87</v>
      </c>
      <c r="J18" s="74" t="s">
        <v>8268</v>
      </c>
      <c r="K18" s="315" t="s">
        <v>8269</v>
      </c>
      <c r="L18" s="319" t="s">
        <v>8270</v>
      </c>
      <c r="M18" s="691"/>
      <c r="N18" s="76" t="s">
        <v>2012</v>
      </c>
      <c r="O18" s="314" t="s">
        <v>8413</v>
      </c>
      <c r="P18" s="321">
        <v>568</v>
      </c>
      <c r="Q18" s="320" t="s">
        <v>7629</v>
      </c>
      <c r="R18" s="321">
        <v>103</v>
      </c>
      <c r="S18" s="322" t="s">
        <v>6153</v>
      </c>
      <c r="T18" s="323" t="s">
        <v>7630</v>
      </c>
      <c r="U18" s="320" t="s">
        <v>2948</v>
      </c>
      <c r="V18" s="320" t="s">
        <v>4184</v>
      </c>
      <c r="W18" s="320" t="s">
        <v>8386</v>
      </c>
      <c r="X18" s="323" t="s">
        <v>6135</v>
      </c>
      <c r="Y18" s="320" t="s">
        <v>9339</v>
      </c>
      <c r="Z18" s="322" t="s">
        <v>6490</v>
      </c>
      <c r="AA18" s="39" t="s">
        <v>2083</v>
      </c>
      <c r="AB18" s="77">
        <v>1</v>
      </c>
      <c r="AC18" s="38">
        <v>1</v>
      </c>
      <c r="AD18" s="78">
        <v>1</v>
      </c>
      <c r="AE18" s="38">
        <v>1</v>
      </c>
      <c r="AF18" s="70" t="s">
        <v>1814</v>
      </c>
      <c r="AG18" s="159"/>
      <c r="AH18" s="159"/>
      <c r="AI18" s="11"/>
    </row>
    <row r="19" spans="1:35" ht="13.5" customHeight="1">
      <c r="A19" s="235" t="s">
        <v>2501</v>
      </c>
      <c r="B19" s="314" t="s">
        <v>7820</v>
      </c>
      <c r="C19" s="38">
        <v>127</v>
      </c>
      <c r="D19" s="38" t="s">
        <v>2190</v>
      </c>
      <c r="E19" s="38" t="s">
        <v>5017</v>
      </c>
      <c r="F19" s="38" t="s">
        <v>8902</v>
      </c>
      <c r="G19" s="80" t="s">
        <v>7880</v>
      </c>
      <c r="H19" s="81" t="s">
        <v>5702</v>
      </c>
      <c r="I19" s="38">
        <v>81</v>
      </c>
      <c r="J19" s="74" t="s">
        <v>8271</v>
      </c>
      <c r="K19" s="315" t="s">
        <v>8272</v>
      </c>
      <c r="L19" s="319" t="s">
        <v>8273</v>
      </c>
      <c r="M19" s="691"/>
      <c r="N19" s="76" t="s">
        <v>2013</v>
      </c>
      <c r="O19" s="314" t="s">
        <v>7820</v>
      </c>
      <c r="P19" s="321">
        <v>940</v>
      </c>
      <c r="Q19" s="321">
        <v>148</v>
      </c>
      <c r="R19" s="321">
        <v>169</v>
      </c>
      <c r="S19" s="322" t="s">
        <v>8007</v>
      </c>
      <c r="T19" s="323" t="s">
        <v>7631</v>
      </c>
      <c r="U19" s="321">
        <v>240</v>
      </c>
      <c r="V19" s="320" t="s">
        <v>3009</v>
      </c>
      <c r="W19" s="320" t="s">
        <v>8709</v>
      </c>
      <c r="X19" s="323" t="s">
        <v>3706</v>
      </c>
      <c r="Y19" s="320" t="s">
        <v>7632</v>
      </c>
      <c r="Z19" s="320" t="s">
        <v>5016</v>
      </c>
      <c r="AA19" s="39" t="s">
        <v>3380</v>
      </c>
      <c r="AB19" s="77">
        <v>1</v>
      </c>
      <c r="AC19" s="38">
        <v>1</v>
      </c>
      <c r="AD19" s="78">
        <v>1</v>
      </c>
      <c r="AE19" s="38">
        <v>1</v>
      </c>
      <c r="AF19" s="70" t="s">
        <v>1814</v>
      </c>
      <c r="AG19" s="159"/>
      <c r="AH19" s="159"/>
      <c r="AI19" s="11"/>
    </row>
    <row r="20" spans="1:35" ht="13.5" customHeight="1">
      <c r="A20" s="235" t="s">
        <v>2502</v>
      </c>
      <c r="B20" s="314" t="s">
        <v>6425</v>
      </c>
      <c r="C20" s="38">
        <v>127</v>
      </c>
      <c r="D20" s="38" t="s">
        <v>2190</v>
      </c>
      <c r="E20" s="38" t="s">
        <v>4480</v>
      </c>
      <c r="F20" s="38" t="s">
        <v>4408</v>
      </c>
      <c r="G20" s="80" t="s">
        <v>7880</v>
      </c>
      <c r="H20" s="81" t="s">
        <v>5702</v>
      </c>
      <c r="I20" s="38">
        <v>81</v>
      </c>
      <c r="J20" s="324" t="s">
        <v>8274</v>
      </c>
      <c r="K20" s="315" t="s">
        <v>8272</v>
      </c>
      <c r="L20" s="319" t="s">
        <v>8275</v>
      </c>
      <c r="M20" s="691"/>
      <c r="N20" s="76" t="s">
        <v>2014</v>
      </c>
      <c r="O20" s="314" t="s">
        <v>6425</v>
      </c>
      <c r="P20" s="321">
        <v>968</v>
      </c>
      <c r="Q20" s="321">
        <v>152</v>
      </c>
      <c r="R20" s="321">
        <v>177</v>
      </c>
      <c r="S20" s="322" t="s">
        <v>7633</v>
      </c>
      <c r="T20" s="323" t="s">
        <v>8231</v>
      </c>
      <c r="U20" s="321">
        <v>243</v>
      </c>
      <c r="V20" s="320" t="s">
        <v>8819</v>
      </c>
      <c r="W20" s="320" t="s">
        <v>1555</v>
      </c>
      <c r="X20" s="323" t="s">
        <v>7634</v>
      </c>
      <c r="Y20" s="320" t="s">
        <v>7635</v>
      </c>
      <c r="Z20" s="320" t="s">
        <v>7079</v>
      </c>
      <c r="AA20" s="39" t="s">
        <v>7636</v>
      </c>
      <c r="AB20" s="77">
        <v>1</v>
      </c>
      <c r="AC20" s="38">
        <v>1</v>
      </c>
      <c r="AD20" s="78">
        <v>1</v>
      </c>
      <c r="AE20" s="38">
        <v>1</v>
      </c>
      <c r="AF20" s="70" t="s">
        <v>1814</v>
      </c>
      <c r="AG20" s="159"/>
      <c r="AH20" s="159"/>
      <c r="AI20" s="11"/>
    </row>
    <row r="21" spans="1:35" ht="13.5" customHeight="1">
      <c r="A21" s="235" t="s">
        <v>2234</v>
      </c>
      <c r="B21" s="314" t="s">
        <v>9339</v>
      </c>
      <c r="C21" s="38" t="s">
        <v>8284</v>
      </c>
      <c r="D21" s="38">
        <v>127</v>
      </c>
      <c r="E21" s="38" t="s">
        <v>4151</v>
      </c>
      <c r="F21" s="38" t="s">
        <v>4154</v>
      </c>
      <c r="G21" s="80" t="s">
        <v>4413</v>
      </c>
      <c r="H21" s="81" t="s">
        <v>8276</v>
      </c>
      <c r="I21" s="38">
        <v>96</v>
      </c>
      <c r="J21" s="74" t="s">
        <v>8277</v>
      </c>
      <c r="K21" s="315" t="s">
        <v>8278</v>
      </c>
      <c r="L21" s="319" t="s">
        <v>8279</v>
      </c>
      <c r="M21" s="691"/>
      <c r="N21" s="76" t="s">
        <v>2015</v>
      </c>
      <c r="O21" s="314" t="s">
        <v>9339</v>
      </c>
      <c r="P21" s="321">
        <v>1802</v>
      </c>
      <c r="Q21" s="321">
        <v>237</v>
      </c>
      <c r="R21" s="321">
        <v>274</v>
      </c>
      <c r="S21" s="322" t="s">
        <v>2666</v>
      </c>
      <c r="T21" s="323" t="s">
        <v>7637</v>
      </c>
      <c r="U21" s="321">
        <v>382</v>
      </c>
      <c r="V21" s="320" t="s">
        <v>3702</v>
      </c>
      <c r="W21" s="321">
        <v>100</v>
      </c>
      <c r="X21" s="323" t="s">
        <v>6940</v>
      </c>
      <c r="Y21" s="320" t="s">
        <v>7638</v>
      </c>
      <c r="Z21" s="320" t="s">
        <v>9323</v>
      </c>
      <c r="AA21" s="320" t="s">
        <v>2136</v>
      </c>
      <c r="AB21" s="77">
        <v>1</v>
      </c>
      <c r="AC21" s="38">
        <v>1</v>
      </c>
      <c r="AD21" s="78">
        <v>1</v>
      </c>
      <c r="AE21" s="38">
        <v>1</v>
      </c>
      <c r="AF21" s="70" t="s">
        <v>1814</v>
      </c>
      <c r="AG21" s="159"/>
      <c r="AH21" s="159"/>
      <c r="AI21" s="11"/>
    </row>
    <row r="22" spans="1:35" ht="13.5" customHeight="1">
      <c r="A22" s="235" t="s">
        <v>2235</v>
      </c>
      <c r="B22" s="314" t="s">
        <v>1764</v>
      </c>
      <c r="C22" s="38" t="s">
        <v>7970</v>
      </c>
      <c r="D22" s="38" t="s">
        <v>8284</v>
      </c>
      <c r="E22" s="38" t="s">
        <v>5904</v>
      </c>
      <c r="F22" s="38" t="s">
        <v>8413</v>
      </c>
      <c r="G22" s="80" t="s">
        <v>4098</v>
      </c>
      <c r="H22" s="81" t="s">
        <v>6837</v>
      </c>
      <c r="I22" s="38">
        <v>135</v>
      </c>
      <c r="J22" s="74" t="s">
        <v>8280</v>
      </c>
      <c r="K22" s="315" t="s">
        <v>8824</v>
      </c>
      <c r="L22" s="319" t="s">
        <v>3616</v>
      </c>
      <c r="M22" s="691"/>
      <c r="N22" s="76" t="s">
        <v>6759</v>
      </c>
      <c r="O22" s="314" t="s">
        <v>1764</v>
      </c>
      <c r="P22" s="321">
        <v>4772</v>
      </c>
      <c r="Q22" s="321">
        <v>470</v>
      </c>
      <c r="R22" s="321">
        <v>534</v>
      </c>
      <c r="S22" s="322" t="s">
        <v>7639</v>
      </c>
      <c r="T22" s="323" t="s">
        <v>7640</v>
      </c>
      <c r="U22" s="321">
        <v>831</v>
      </c>
      <c r="V22" s="39">
        <v>109</v>
      </c>
      <c r="W22" s="321">
        <v>179</v>
      </c>
      <c r="X22" s="323" t="s">
        <v>9074</v>
      </c>
      <c r="Y22" s="320" t="s">
        <v>9324</v>
      </c>
      <c r="Z22" s="39" t="s">
        <v>7641</v>
      </c>
      <c r="AA22" s="320" t="s">
        <v>1215</v>
      </c>
      <c r="AB22" s="77">
        <v>1</v>
      </c>
      <c r="AC22" s="38">
        <v>1</v>
      </c>
      <c r="AD22" s="78">
        <v>1</v>
      </c>
      <c r="AE22" s="38">
        <v>1</v>
      </c>
      <c r="AF22" s="70" t="s">
        <v>1814</v>
      </c>
      <c r="AG22" s="159"/>
      <c r="AH22" s="159"/>
      <c r="AI22" s="11"/>
    </row>
    <row r="23" spans="1:35" ht="13.5" customHeight="1">
      <c r="A23" s="235" t="s">
        <v>2236</v>
      </c>
      <c r="B23" s="314" t="s">
        <v>7923</v>
      </c>
      <c r="C23" s="38">
        <v>254</v>
      </c>
      <c r="D23" s="38" t="s">
        <v>2190</v>
      </c>
      <c r="E23" s="38" t="s">
        <v>4103</v>
      </c>
      <c r="F23" s="38" t="s">
        <v>7396</v>
      </c>
      <c r="G23" s="80" t="s">
        <v>8776</v>
      </c>
      <c r="H23" s="81" t="s">
        <v>4461</v>
      </c>
      <c r="I23" s="38">
        <v>200</v>
      </c>
      <c r="J23" s="74" t="s">
        <v>7924</v>
      </c>
      <c r="K23" s="315" t="s">
        <v>7925</v>
      </c>
      <c r="L23" s="319" t="s">
        <v>683</v>
      </c>
      <c r="M23" s="691"/>
      <c r="N23" s="76" t="s">
        <v>6760</v>
      </c>
      <c r="O23" s="314" t="s">
        <v>7923</v>
      </c>
      <c r="P23" s="321">
        <v>5042</v>
      </c>
      <c r="Q23" s="39">
        <v>397</v>
      </c>
      <c r="R23" s="321">
        <v>454</v>
      </c>
      <c r="S23" s="322" t="s">
        <v>5363</v>
      </c>
      <c r="T23" s="323" t="s">
        <v>7642</v>
      </c>
      <c r="U23" s="321">
        <v>273</v>
      </c>
      <c r="V23" s="320" t="s">
        <v>7635</v>
      </c>
      <c r="W23" s="320" t="s">
        <v>7643</v>
      </c>
      <c r="X23" s="323" t="s">
        <v>4797</v>
      </c>
      <c r="Y23" s="320" t="s">
        <v>8853</v>
      </c>
      <c r="Z23" s="320" t="s">
        <v>193</v>
      </c>
      <c r="AA23" s="320" t="s">
        <v>7644</v>
      </c>
      <c r="AB23" s="77">
        <v>1</v>
      </c>
      <c r="AC23" s="38">
        <v>1</v>
      </c>
      <c r="AD23" s="78">
        <v>1</v>
      </c>
      <c r="AE23" s="38">
        <v>1</v>
      </c>
      <c r="AF23" s="70" t="s">
        <v>1814</v>
      </c>
      <c r="AG23" s="159"/>
      <c r="AH23" s="159"/>
      <c r="AI23" s="11"/>
    </row>
    <row r="24" spans="1:35" ht="13.5" customHeight="1">
      <c r="A24" s="235" t="s">
        <v>2237</v>
      </c>
      <c r="B24" s="314" t="s">
        <v>8508</v>
      </c>
      <c r="C24" s="38">
        <v>254</v>
      </c>
      <c r="D24" s="38" t="s">
        <v>7970</v>
      </c>
      <c r="E24" s="38" t="s">
        <v>4480</v>
      </c>
      <c r="F24" s="38" t="s">
        <v>8382</v>
      </c>
      <c r="G24" s="80" t="s">
        <v>4577</v>
      </c>
      <c r="H24" s="81" t="s">
        <v>4054</v>
      </c>
      <c r="I24" s="38">
        <v>166</v>
      </c>
      <c r="J24" s="74" t="s">
        <v>7668</v>
      </c>
      <c r="K24" s="315" t="s">
        <v>7926</v>
      </c>
      <c r="L24" s="319" t="s">
        <v>7927</v>
      </c>
      <c r="M24" s="691"/>
      <c r="N24" s="76" t="s">
        <v>6761</v>
      </c>
      <c r="O24" s="314" t="s">
        <v>8508</v>
      </c>
      <c r="P24" s="321">
        <v>12010</v>
      </c>
      <c r="Q24" s="321">
        <v>946</v>
      </c>
      <c r="R24" s="39">
        <v>1066</v>
      </c>
      <c r="S24" s="322" t="s">
        <v>7645</v>
      </c>
      <c r="T24" s="323" t="s">
        <v>7646</v>
      </c>
      <c r="U24" s="39">
        <v>2326</v>
      </c>
      <c r="V24" s="39">
        <v>229</v>
      </c>
      <c r="W24" s="321">
        <v>378</v>
      </c>
      <c r="X24" s="323" t="s">
        <v>7647</v>
      </c>
      <c r="Y24" s="320" t="s">
        <v>7648</v>
      </c>
      <c r="Z24" s="321">
        <v>142</v>
      </c>
      <c r="AA24" s="321">
        <v>326</v>
      </c>
      <c r="AB24" s="77">
        <v>1</v>
      </c>
      <c r="AC24" s="38">
        <v>1</v>
      </c>
      <c r="AD24" s="78">
        <v>1</v>
      </c>
      <c r="AE24" s="38">
        <v>1</v>
      </c>
      <c r="AF24" s="70" t="s">
        <v>1814</v>
      </c>
      <c r="AG24" s="159"/>
      <c r="AH24" s="159"/>
      <c r="AI24" s="11"/>
    </row>
    <row r="25" spans="1:35" ht="13.5" customHeight="1">
      <c r="A25" s="36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36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82"/>
      <c r="AA25" s="182"/>
      <c r="AB25" s="11"/>
      <c r="AC25" s="11"/>
      <c r="AD25" s="11"/>
      <c r="AE25" s="11"/>
      <c r="AF25" s="11"/>
      <c r="AG25" s="11"/>
      <c r="AH25" s="11"/>
      <c r="AI25" s="11"/>
    </row>
    <row r="26" spans="1:35" ht="13.5" customHeight="1">
      <c r="A26" s="57"/>
      <c r="B26" s="16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36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82"/>
      <c r="AA26" s="182"/>
      <c r="AB26" s="11"/>
      <c r="AC26" s="11"/>
      <c r="AD26" s="11"/>
      <c r="AE26" s="11"/>
      <c r="AF26" s="11"/>
      <c r="AG26" s="11"/>
      <c r="AH26" s="11"/>
      <c r="AI26" s="11"/>
    </row>
    <row r="27" spans="1:35" ht="13.5" customHeight="1">
      <c r="A27" s="57"/>
      <c r="B27" s="16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36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82"/>
      <c r="AA27" s="182"/>
      <c r="AB27" s="11"/>
      <c r="AC27" s="11"/>
      <c r="AD27" s="11"/>
      <c r="AE27" s="11"/>
      <c r="AF27" s="11"/>
      <c r="AG27" s="11"/>
      <c r="AH27" s="11"/>
      <c r="AI27" s="11"/>
    </row>
    <row r="28" spans="1:35" ht="13.5" customHeight="1">
      <c r="A28" s="57"/>
      <c r="B28" s="16"/>
    </row>
    <row r="29" spans="1:35" ht="13.5" customHeight="1"/>
    <row r="30" spans="1:35" ht="13.5" customHeight="1"/>
    <row r="31" spans="1:35" ht="13.5" customHeight="1"/>
    <row r="32" spans="1:35" ht="13.5" customHeight="1"/>
    <row r="33" spans="1:1" ht="13.5" customHeight="1">
      <c r="A33" s="1"/>
    </row>
    <row r="34" spans="1:1" ht="13.5" customHeight="1">
      <c r="A34" s="1"/>
    </row>
    <row r="35" spans="1:1" ht="13.5" customHeight="1">
      <c r="A35" s="1"/>
    </row>
    <row r="36" spans="1:1" ht="13.5" customHeight="1">
      <c r="A36" s="1"/>
    </row>
    <row r="37" spans="1:1" ht="13.5" customHeight="1"/>
    <row r="38" spans="1:1" ht="13.5" customHeight="1"/>
    <row r="39" spans="1:1" ht="13.5" customHeight="1"/>
    <row r="40" spans="1:1" ht="13.5" customHeight="1"/>
    <row r="41" spans="1:1" ht="13.5" customHeight="1"/>
    <row r="42" spans="1:1" ht="13.5" customHeight="1"/>
    <row r="43" spans="1:1" ht="13.5" customHeight="1"/>
    <row r="44" spans="1:1" ht="13.5" customHeight="1"/>
    <row r="45" spans="1:1" ht="13.5" customHeight="1"/>
    <row r="46" spans="1:1" ht="13.5" customHeight="1"/>
    <row r="47" spans="1:1" ht="13.5" customHeight="1"/>
    <row r="48" spans="1:1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</sheetData>
  <mergeCells count="19">
    <mergeCell ref="AH6:AH10"/>
    <mergeCell ref="AB8:AC8"/>
    <mergeCell ref="AD8:AE8"/>
    <mergeCell ref="AB6:AE6"/>
    <mergeCell ref="AB9:AC9"/>
    <mergeCell ref="AD9:AE9"/>
    <mergeCell ref="AF6:AF10"/>
    <mergeCell ref="AG6:AG10"/>
    <mergeCell ref="A4:B5"/>
    <mergeCell ref="C4:I5"/>
    <mergeCell ref="A1:S1"/>
    <mergeCell ref="A2:S2"/>
    <mergeCell ref="A3:S3"/>
    <mergeCell ref="K4:L5"/>
    <mergeCell ref="N4:O5"/>
    <mergeCell ref="P4:AA4"/>
    <mergeCell ref="P5:T5"/>
    <mergeCell ref="U5:X5"/>
    <mergeCell ref="Y5:AA5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98158-D1C5-4D7A-8E17-9118BD6010D5}">
  <sheetPr codeName="Sheet9"/>
  <dimension ref="A1:AN169"/>
  <sheetViews>
    <sheetView showGridLines="0" zoomScaleNormal="75" zoomScaleSheetLayoutView="25" workbookViewId="0">
      <selection activeCell="A12" sqref="A12"/>
    </sheetView>
  </sheetViews>
  <sheetFormatPr defaultColWidth="10.7109375" defaultRowHeight="9.75"/>
  <cols>
    <col min="1" max="1" width="16" style="209" customWidth="1"/>
    <col min="2" max="2" width="4.85546875" style="151" customWidth="1"/>
    <col min="3" max="4" width="5.28515625" style="151" customWidth="1"/>
    <col min="5" max="7" width="4.42578125" style="151" customWidth="1"/>
    <col min="8" max="8" width="4.85546875" style="151" customWidth="1"/>
    <col min="9" max="10" width="5.28515625" style="151" customWidth="1"/>
    <col min="11" max="11" width="3.85546875" style="151" customWidth="1"/>
    <col min="12" max="12" width="4.85546875" style="151" customWidth="1"/>
    <col min="13" max="13" width="5.140625" style="151" customWidth="1"/>
    <col min="14" max="16" width="4.85546875" style="151" customWidth="1"/>
    <col min="17" max="17" width="14.28515625" style="209" customWidth="1"/>
    <col min="18" max="18" width="4.140625" style="151" customWidth="1"/>
    <col min="19" max="19" width="5.28515625" style="151" customWidth="1"/>
    <col min="20" max="21" width="4.5703125" style="151" bestFit="1" customWidth="1"/>
    <col min="22" max="22" width="4" style="151" bestFit="1" customWidth="1"/>
    <col min="23" max="23" width="5.42578125" style="151" bestFit="1" customWidth="1"/>
    <col min="24" max="24" width="8.140625" style="151" bestFit="1" customWidth="1"/>
    <col min="25" max="26" width="7" style="151" bestFit="1" customWidth="1"/>
    <col min="27" max="27" width="4.85546875" style="151" customWidth="1"/>
    <col min="28" max="28" width="4.5703125" style="151" customWidth="1"/>
    <col min="29" max="30" width="8.140625" style="151" bestFit="1" customWidth="1"/>
    <col min="31" max="31" width="4.85546875" style="151" customWidth="1"/>
    <col min="32" max="32" width="4" style="151" customWidth="1"/>
    <col min="33" max="33" width="4.140625" style="151" customWidth="1"/>
    <col min="34" max="35" width="4" style="151" customWidth="1"/>
    <col min="36" max="36" width="4.140625" style="151" customWidth="1"/>
    <col min="37" max="39" width="2.7109375" style="151" customWidth="1"/>
    <col min="40" max="40" width="3.42578125" style="151" customWidth="1"/>
    <col min="41" max="16384" width="10.7109375" style="151"/>
  </cols>
  <sheetData>
    <row r="1" spans="1:40" ht="65.099999999999994" customHeight="1">
      <c r="A1" s="808" t="s">
        <v>5141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  <c r="T1" s="791"/>
      <c r="U1" s="79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</row>
    <row r="2" spans="1:40" ht="59.1" customHeight="1">
      <c r="A2" s="808" t="s">
        <v>5142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  <c r="R2" s="791"/>
      <c r="S2" s="791"/>
      <c r="T2" s="791"/>
      <c r="U2" s="79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</row>
    <row r="3" spans="1:40" ht="60" customHeight="1" thickBot="1">
      <c r="A3" s="810" t="s">
        <v>4934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1"/>
      <c r="Q3" s="793"/>
      <c r="R3" s="793"/>
      <c r="S3" s="793"/>
      <c r="T3" s="793"/>
      <c r="U3" s="793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</row>
    <row r="4" spans="1:40" ht="27.75" customHeight="1" thickTop="1" thickBot="1">
      <c r="A4" s="865" t="s">
        <v>2567</v>
      </c>
      <c r="B4" s="886"/>
      <c r="C4" s="865" t="s">
        <v>2568</v>
      </c>
      <c r="D4" s="889"/>
      <c r="E4" s="889"/>
      <c r="F4" s="889"/>
      <c r="G4" s="886"/>
      <c r="H4" s="891"/>
      <c r="I4" s="973" t="s">
        <v>875</v>
      </c>
      <c r="J4" s="889"/>
      <c r="K4" s="889"/>
      <c r="L4" s="889"/>
      <c r="M4" s="886"/>
      <c r="N4" s="865" t="s">
        <v>876</v>
      </c>
      <c r="O4" s="886"/>
      <c r="P4" s="687"/>
      <c r="Q4" s="865" t="s">
        <v>2567</v>
      </c>
      <c r="R4" s="886"/>
      <c r="S4" s="973" t="s">
        <v>228</v>
      </c>
      <c r="T4" s="889"/>
      <c r="U4" s="889"/>
      <c r="V4" s="889"/>
      <c r="W4" s="889"/>
      <c r="X4" s="889"/>
      <c r="Y4" s="889"/>
      <c r="Z4" s="889"/>
      <c r="AA4" s="889"/>
      <c r="AB4" s="889"/>
      <c r="AC4" s="889"/>
      <c r="AD4" s="886"/>
      <c r="AE4" s="11"/>
      <c r="AF4" s="11"/>
      <c r="AG4" s="11"/>
      <c r="AH4" s="11"/>
      <c r="AI4" s="11"/>
      <c r="AJ4" s="11"/>
      <c r="AK4" s="11"/>
      <c r="AL4" s="11"/>
      <c r="AM4" s="11"/>
    </row>
    <row r="5" spans="1:40" ht="45" customHeight="1" thickTop="1" thickBot="1">
      <c r="A5" s="887"/>
      <c r="B5" s="888"/>
      <c r="C5" s="887"/>
      <c r="D5" s="890"/>
      <c r="E5" s="890"/>
      <c r="F5" s="890"/>
      <c r="G5" s="888"/>
      <c r="H5" s="977"/>
      <c r="I5" s="887"/>
      <c r="J5" s="890"/>
      <c r="K5" s="890"/>
      <c r="L5" s="890"/>
      <c r="M5" s="888"/>
      <c r="N5" s="887"/>
      <c r="O5" s="888"/>
      <c r="P5" s="687"/>
      <c r="Q5" s="887"/>
      <c r="R5" s="888"/>
      <c r="S5" s="980" t="s">
        <v>862</v>
      </c>
      <c r="T5" s="902"/>
      <c r="U5" s="902"/>
      <c r="V5" s="902"/>
      <c r="W5" s="903"/>
      <c r="X5" s="873" t="s">
        <v>2020</v>
      </c>
      <c r="Y5" s="978"/>
      <c r="Z5" s="978"/>
      <c r="AA5" s="979"/>
      <c r="AB5" s="980"/>
      <c r="AC5" s="902"/>
      <c r="AD5" s="903"/>
      <c r="AE5" s="11"/>
      <c r="AF5" s="11"/>
      <c r="AG5" s="11"/>
      <c r="AH5" s="11"/>
      <c r="AI5" s="11"/>
      <c r="AJ5" s="11"/>
      <c r="AK5" s="11"/>
      <c r="AL5" s="11"/>
      <c r="AM5" s="11"/>
    </row>
    <row r="6" spans="1:40" s="1" customFormat="1" ht="13.5" customHeight="1" thickTop="1">
      <c r="A6" s="21"/>
      <c r="B6" s="41"/>
      <c r="C6" s="23"/>
      <c r="D6" s="23"/>
      <c r="E6" s="23"/>
      <c r="F6" s="23"/>
      <c r="G6" s="22"/>
      <c r="H6" s="22"/>
      <c r="I6" s="23"/>
      <c r="J6" s="23"/>
      <c r="K6" s="23"/>
      <c r="L6" s="23"/>
      <c r="M6" s="22"/>
      <c r="N6" s="24"/>
      <c r="O6" s="22"/>
      <c r="P6" s="4"/>
      <c r="Q6" s="42"/>
      <c r="R6" s="22"/>
      <c r="S6" s="23"/>
      <c r="T6" s="23"/>
      <c r="U6" s="23"/>
      <c r="V6" s="23"/>
      <c r="W6" s="22"/>
      <c r="X6" s="23"/>
      <c r="Y6" s="23"/>
      <c r="Z6" s="23"/>
      <c r="AA6" s="22"/>
      <c r="AB6" s="23"/>
      <c r="AC6" s="23"/>
      <c r="AD6" s="46"/>
      <c r="AE6" s="194"/>
      <c r="AF6" s="169"/>
      <c r="AG6" s="169" t="s">
        <v>2562</v>
      </c>
      <c r="AH6" s="169"/>
      <c r="AI6" s="169"/>
      <c r="AJ6" s="170"/>
      <c r="AK6" s="779" t="s">
        <v>4715</v>
      </c>
      <c r="AL6" s="767" t="s">
        <v>4716</v>
      </c>
      <c r="AM6" s="767" t="s">
        <v>889</v>
      </c>
      <c r="AN6" s="4"/>
    </row>
    <row r="7" spans="1:40" s="1" customFormat="1" ht="13.5" customHeight="1">
      <c r="A7" s="25"/>
      <c r="B7" s="37"/>
      <c r="C7" s="4"/>
      <c r="D7" s="4"/>
      <c r="E7" s="4"/>
      <c r="F7" s="4"/>
      <c r="G7" s="5"/>
      <c r="H7" s="5"/>
      <c r="I7" s="4"/>
      <c r="J7" s="4"/>
      <c r="K7" s="4"/>
      <c r="L7" s="4"/>
      <c r="M7" s="5"/>
      <c r="N7" s="26"/>
      <c r="O7" s="5"/>
      <c r="P7" s="4"/>
      <c r="Q7" s="40"/>
      <c r="R7" s="5"/>
      <c r="S7" s="4"/>
      <c r="T7" s="4"/>
      <c r="U7" s="4"/>
      <c r="V7" s="4"/>
      <c r="W7" s="5"/>
      <c r="X7" s="4"/>
      <c r="Y7" s="4"/>
      <c r="Z7" s="4"/>
      <c r="AA7" s="5"/>
      <c r="AB7" s="4"/>
      <c r="AC7" s="4"/>
      <c r="AD7" s="6"/>
      <c r="AE7" s="7"/>
      <c r="AF7" s="8"/>
      <c r="AG7" s="9"/>
      <c r="AH7" s="8"/>
      <c r="AI7" s="8"/>
      <c r="AJ7" s="10"/>
      <c r="AK7" s="779"/>
      <c r="AL7" s="767"/>
      <c r="AM7" s="767"/>
      <c r="AN7" s="8"/>
    </row>
    <row r="8" spans="1:40" s="1" customFormat="1" ht="13.5" customHeight="1">
      <c r="A8" s="25"/>
      <c r="B8" s="37" t="s">
        <v>632</v>
      </c>
      <c r="C8" s="4" t="s">
        <v>633</v>
      </c>
      <c r="D8" s="4" t="s">
        <v>634</v>
      </c>
      <c r="E8" s="4" t="s">
        <v>2816</v>
      </c>
      <c r="F8" s="4" t="s">
        <v>2817</v>
      </c>
      <c r="G8" s="5" t="s">
        <v>5278</v>
      </c>
      <c r="H8" s="5" t="s">
        <v>5279</v>
      </c>
      <c r="I8" s="4" t="s">
        <v>2818</v>
      </c>
      <c r="J8" s="4" t="s">
        <v>5281</v>
      </c>
      <c r="K8" s="4" t="s">
        <v>5282</v>
      </c>
      <c r="L8" s="195" t="s">
        <v>2819</v>
      </c>
      <c r="M8" s="5" t="s">
        <v>2820</v>
      </c>
      <c r="N8" s="26" t="s">
        <v>2503</v>
      </c>
      <c r="O8" s="5" t="s">
        <v>2504</v>
      </c>
      <c r="P8" s="4"/>
      <c r="Q8" s="40"/>
      <c r="R8" s="5" t="s">
        <v>632</v>
      </c>
      <c r="S8" s="4" t="s">
        <v>2505</v>
      </c>
      <c r="T8" s="4" t="s">
        <v>2506</v>
      </c>
      <c r="U8" s="4" t="s">
        <v>1295</v>
      </c>
      <c r="V8" s="4" t="s">
        <v>2507</v>
      </c>
      <c r="W8" s="5" t="s">
        <v>2508</v>
      </c>
      <c r="X8" s="4" t="s">
        <v>2509</v>
      </c>
      <c r="Y8" s="4" t="s">
        <v>5348</v>
      </c>
      <c r="Z8" s="4" t="s">
        <v>1296</v>
      </c>
      <c r="AA8" s="5" t="s">
        <v>1129</v>
      </c>
      <c r="AB8" s="4" t="s">
        <v>1130</v>
      </c>
      <c r="AC8" s="4" t="s">
        <v>1131</v>
      </c>
      <c r="AD8" s="6" t="s">
        <v>4862</v>
      </c>
      <c r="AE8" s="196"/>
      <c r="AF8" s="4" t="s">
        <v>5313</v>
      </c>
      <c r="AG8" s="5"/>
      <c r="AH8" s="4"/>
      <c r="AI8" s="4" t="s">
        <v>5313</v>
      </c>
      <c r="AJ8" s="6"/>
      <c r="AK8" s="779"/>
      <c r="AL8" s="767"/>
      <c r="AM8" s="767"/>
      <c r="AN8" s="4"/>
    </row>
    <row r="9" spans="1:40" s="1" customFormat="1" ht="13.5" customHeight="1">
      <c r="A9" s="25"/>
      <c r="B9" s="37" t="s">
        <v>2867</v>
      </c>
      <c r="C9" s="4" t="s">
        <v>2868</v>
      </c>
      <c r="D9" s="4" t="s">
        <v>2869</v>
      </c>
      <c r="E9" s="4" t="s">
        <v>2869</v>
      </c>
      <c r="F9" s="4" t="s">
        <v>2869</v>
      </c>
      <c r="G9" s="5" t="s">
        <v>2869</v>
      </c>
      <c r="H9" s="5" t="s">
        <v>1659</v>
      </c>
      <c r="I9" s="4" t="s">
        <v>2869</v>
      </c>
      <c r="J9" s="4" t="s">
        <v>2869</v>
      </c>
      <c r="K9" s="4"/>
      <c r="L9" s="4" t="s">
        <v>2869</v>
      </c>
      <c r="M9" s="5" t="s">
        <v>2869</v>
      </c>
      <c r="N9" s="26" t="s">
        <v>2870</v>
      </c>
      <c r="O9" s="5" t="s">
        <v>2871</v>
      </c>
      <c r="P9" s="4"/>
      <c r="Q9" s="40"/>
      <c r="R9" s="5" t="s">
        <v>2867</v>
      </c>
      <c r="S9" s="4" t="s">
        <v>1660</v>
      </c>
      <c r="T9" s="4" t="s">
        <v>1661</v>
      </c>
      <c r="U9" s="4" t="s">
        <v>1661</v>
      </c>
      <c r="V9" s="4" t="s">
        <v>2869</v>
      </c>
      <c r="W9" s="5" t="s">
        <v>1659</v>
      </c>
      <c r="X9" s="4" t="s">
        <v>4863</v>
      </c>
      <c r="Y9" s="4" t="s">
        <v>1661</v>
      </c>
      <c r="Z9" s="4" t="s">
        <v>1661</v>
      </c>
      <c r="AA9" s="5" t="s">
        <v>2869</v>
      </c>
      <c r="AB9" s="4" t="s">
        <v>2869</v>
      </c>
      <c r="AC9" s="4" t="s">
        <v>4863</v>
      </c>
      <c r="AD9" s="6" t="s">
        <v>4864</v>
      </c>
      <c r="AE9" s="198"/>
      <c r="AF9" s="199" t="s">
        <v>2563</v>
      </c>
      <c r="AG9" s="200"/>
      <c r="AH9" s="199"/>
      <c r="AI9" s="199" t="s">
        <v>3223</v>
      </c>
      <c r="AJ9" s="201"/>
      <c r="AK9" s="779"/>
      <c r="AL9" s="767"/>
      <c r="AM9" s="767"/>
      <c r="AN9" s="4"/>
    </row>
    <row r="10" spans="1:40" s="1" customFormat="1" ht="13.5" customHeight="1" thickBot="1">
      <c r="A10" s="28"/>
      <c r="B10" s="44"/>
      <c r="C10" s="30"/>
      <c r="D10" s="30"/>
      <c r="E10" s="30"/>
      <c r="F10" s="30"/>
      <c r="G10" s="29"/>
      <c r="H10" s="326" t="s">
        <v>4865</v>
      </c>
      <c r="I10" s="30"/>
      <c r="J10" s="30"/>
      <c r="K10" s="30"/>
      <c r="L10" s="30"/>
      <c r="M10" s="29"/>
      <c r="N10" s="31"/>
      <c r="O10" s="29"/>
      <c r="P10" s="4"/>
      <c r="Q10" s="45"/>
      <c r="R10" s="29"/>
      <c r="S10" s="335" t="s">
        <v>4867</v>
      </c>
      <c r="T10" s="327" t="s">
        <v>4866</v>
      </c>
      <c r="U10" s="327" t="s">
        <v>4866</v>
      </c>
      <c r="V10" s="327" t="s">
        <v>2024</v>
      </c>
      <c r="W10" s="328" t="s">
        <v>4865</v>
      </c>
      <c r="X10" s="335" t="s">
        <v>4867</v>
      </c>
      <c r="Y10" s="327" t="s">
        <v>4866</v>
      </c>
      <c r="Z10" s="327" t="s">
        <v>4866</v>
      </c>
      <c r="AA10" s="328" t="s">
        <v>2024</v>
      </c>
      <c r="AB10" s="30"/>
      <c r="AC10" s="327" t="s">
        <v>4867</v>
      </c>
      <c r="AD10" s="336" t="s">
        <v>4868</v>
      </c>
      <c r="AE10" s="29" t="s">
        <v>2564</v>
      </c>
      <c r="AF10" s="44" t="s">
        <v>2565</v>
      </c>
      <c r="AG10" s="44" t="s">
        <v>2566</v>
      </c>
      <c r="AH10" s="44" t="s">
        <v>2564</v>
      </c>
      <c r="AI10" s="44" t="s">
        <v>2565</v>
      </c>
      <c r="AJ10" s="206" t="s">
        <v>2566</v>
      </c>
      <c r="AK10" s="780"/>
      <c r="AL10" s="768"/>
      <c r="AM10" s="768"/>
      <c r="AN10" s="4"/>
    </row>
    <row r="11" spans="1:40" s="208" customFormat="1" ht="13.5" customHeight="1" thickTop="1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</row>
    <row r="12" spans="1:40" ht="13.5" customHeight="1">
      <c r="A12" s="234" t="s">
        <v>4664</v>
      </c>
      <c r="B12" s="314" t="s">
        <v>8816</v>
      </c>
      <c r="C12" s="38" t="s">
        <v>8284</v>
      </c>
      <c r="D12" s="38" t="s">
        <v>6028</v>
      </c>
      <c r="E12" s="38" t="s">
        <v>3577</v>
      </c>
      <c r="F12" s="38" t="s">
        <v>8348</v>
      </c>
      <c r="G12" s="75" t="s">
        <v>4103</v>
      </c>
      <c r="H12" s="75" t="s">
        <v>4935</v>
      </c>
      <c r="I12" s="38" t="s">
        <v>2606</v>
      </c>
      <c r="J12" s="38" t="s">
        <v>3780</v>
      </c>
      <c r="K12" s="38" t="s">
        <v>5297</v>
      </c>
      <c r="L12" s="38">
        <v>72</v>
      </c>
      <c r="M12" s="75">
        <v>76</v>
      </c>
      <c r="N12" s="315" t="s">
        <v>7168</v>
      </c>
      <c r="O12" s="75" t="s">
        <v>7415</v>
      </c>
      <c r="P12" s="11"/>
      <c r="Q12" s="76" t="s">
        <v>54</v>
      </c>
      <c r="R12" s="75" t="s">
        <v>8816</v>
      </c>
      <c r="S12" s="38">
        <v>1250</v>
      </c>
      <c r="T12" s="318" t="s">
        <v>5819</v>
      </c>
      <c r="U12" s="318" t="s">
        <v>5907</v>
      </c>
      <c r="V12" s="316" t="s">
        <v>5820</v>
      </c>
      <c r="W12" s="75" t="s">
        <v>8039</v>
      </c>
      <c r="X12" s="38" t="s">
        <v>5821</v>
      </c>
      <c r="Y12" s="38" t="s">
        <v>5822</v>
      </c>
      <c r="Z12" s="38" t="s">
        <v>8962</v>
      </c>
      <c r="AA12" s="319" t="s">
        <v>5823</v>
      </c>
      <c r="AB12" s="318" t="s">
        <v>4468</v>
      </c>
      <c r="AC12" s="38" t="s">
        <v>6539</v>
      </c>
      <c r="AD12" s="82" t="s">
        <v>5824</v>
      </c>
      <c r="AE12" s="77">
        <v>3</v>
      </c>
      <c r="AF12" s="38">
        <v>3</v>
      </c>
      <c r="AG12" s="75">
        <v>4</v>
      </c>
      <c r="AH12" s="78">
        <v>3</v>
      </c>
      <c r="AI12" s="38">
        <v>3</v>
      </c>
      <c r="AJ12" s="82">
        <v>4</v>
      </c>
      <c r="AK12" s="70" t="s">
        <v>1814</v>
      </c>
      <c r="AL12" s="70" t="s">
        <v>1814</v>
      </c>
      <c r="AM12" s="70" t="s">
        <v>1814</v>
      </c>
      <c r="AN12" s="11"/>
    </row>
    <row r="13" spans="1:40" ht="13.5" customHeight="1">
      <c r="A13" s="235" t="s">
        <v>4665</v>
      </c>
      <c r="B13" s="711" t="s">
        <v>4786</v>
      </c>
      <c r="C13" s="79" t="s">
        <v>4936</v>
      </c>
      <c r="D13" s="80" t="s">
        <v>7332</v>
      </c>
      <c r="E13" s="80" t="s">
        <v>187</v>
      </c>
      <c r="F13" s="80" t="s">
        <v>4111</v>
      </c>
      <c r="G13" s="81" t="s">
        <v>4103</v>
      </c>
      <c r="H13" s="159" t="s">
        <v>4937</v>
      </c>
      <c r="I13" s="38" t="s">
        <v>2606</v>
      </c>
      <c r="J13" s="38" t="s">
        <v>3780</v>
      </c>
      <c r="K13" s="38" t="s">
        <v>5297</v>
      </c>
      <c r="L13" s="38">
        <v>72</v>
      </c>
      <c r="M13" s="75">
        <v>76</v>
      </c>
      <c r="N13" s="315" t="s">
        <v>4938</v>
      </c>
      <c r="O13" s="75" t="s">
        <v>6179</v>
      </c>
      <c r="P13" s="11"/>
      <c r="Q13" s="712" t="s">
        <v>55</v>
      </c>
      <c r="R13" s="75" t="s">
        <v>4786</v>
      </c>
      <c r="S13" s="38">
        <v>1748</v>
      </c>
      <c r="T13" s="38" t="s">
        <v>5825</v>
      </c>
      <c r="U13" s="38" t="s">
        <v>5826</v>
      </c>
      <c r="V13" s="316" t="s">
        <v>3664</v>
      </c>
      <c r="W13" s="75" t="s">
        <v>5827</v>
      </c>
      <c r="X13" s="38" t="s">
        <v>5572</v>
      </c>
      <c r="Y13" s="38" t="s">
        <v>5828</v>
      </c>
      <c r="Z13" s="38" t="s">
        <v>3336</v>
      </c>
      <c r="AA13" s="319" t="s">
        <v>6168</v>
      </c>
      <c r="AB13" s="318" t="s">
        <v>8763</v>
      </c>
      <c r="AC13" s="38" t="s">
        <v>5829</v>
      </c>
      <c r="AD13" s="82" t="s">
        <v>5830</v>
      </c>
      <c r="AE13" s="77">
        <v>1</v>
      </c>
      <c r="AF13" s="38">
        <v>1</v>
      </c>
      <c r="AG13" s="75">
        <v>3</v>
      </c>
      <c r="AH13" s="78">
        <v>1</v>
      </c>
      <c r="AI13" s="38">
        <v>1</v>
      </c>
      <c r="AJ13" s="82">
        <v>3</v>
      </c>
      <c r="AK13" s="70" t="s">
        <v>1814</v>
      </c>
      <c r="AL13" s="70" t="s">
        <v>1814</v>
      </c>
      <c r="AM13" s="70" t="s">
        <v>1814</v>
      </c>
      <c r="AN13" s="11"/>
    </row>
    <row r="14" spans="1:40" ht="13.5" customHeight="1">
      <c r="A14" s="235" t="s">
        <v>4894</v>
      </c>
      <c r="B14" s="711" t="s">
        <v>5752</v>
      </c>
      <c r="C14" s="79" t="s">
        <v>2611</v>
      </c>
      <c r="D14" s="80" t="s">
        <v>7895</v>
      </c>
      <c r="E14" s="80">
        <v>8</v>
      </c>
      <c r="F14" s="80" t="s">
        <v>4408</v>
      </c>
      <c r="G14" s="81" t="s">
        <v>4103</v>
      </c>
      <c r="H14" s="159" t="s">
        <v>9340</v>
      </c>
      <c r="I14" s="38" t="s">
        <v>2606</v>
      </c>
      <c r="J14" s="38" t="s">
        <v>3780</v>
      </c>
      <c r="K14" s="38" t="s">
        <v>5297</v>
      </c>
      <c r="L14" s="38">
        <v>74</v>
      </c>
      <c r="M14" s="75">
        <v>78</v>
      </c>
      <c r="N14" s="315" t="s">
        <v>4939</v>
      </c>
      <c r="O14" s="75" t="s">
        <v>4940</v>
      </c>
      <c r="P14" s="11"/>
      <c r="Q14" s="712" t="s">
        <v>2453</v>
      </c>
      <c r="R14" s="75" t="s">
        <v>5752</v>
      </c>
      <c r="S14" s="38">
        <v>2210</v>
      </c>
      <c r="T14" s="38" t="s">
        <v>5831</v>
      </c>
      <c r="U14" s="38" t="s">
        <v>5832</v>
      </c>
      <c r="V14" s="316" t="s">
        <v>4489</v>
      </c>
      <c r="W14" s="75" t="s">
        <v>5833</v>
      </c>
      <c r="X14" s="38" t="s">
        <v>5834</v>
      </c>
      <c r="Y14" s="38" t="s">
        <v>5835</v>
      </c>
      <c r="Z14" s="38" t="s">
        <v>7352</v>
      </c>
      <c r="AA14" s="319" t="s">
        <v>6957</v>
      </c>
      <c r="AB14" s="318" t="s">
        <v>3075</v>
      </c>
      <c r="AC14" s="38" t="s">
        <v>5836</v>
      </c>
      <c r="AD14" s="82" t="s">
        <v>5837</v>
      </c>
      <c r="AE14" s="77">
        <v>1</v>
      </c>
      <c r="AF14" s="38">
        <v>1</v>
      </c>
      <c r="AG14" s="75">
        <v>1</v>
      </c>
      <c r="AH14" s="78">
        <v>1</v>
      </c>
      <c r="AI14" s="38">
        <v>1</v>
      </c>
      <c r="AJ14" s="82">
        <v>1</v>
      </c>
      <c r="AK14" s="70" t="s">
        <v>1814</v>
      </c>
      <c r="AL14" s="70" t="s">
        <v>1814</v>
      </c>
      <c r="AM14" s="70" t="s">
        <v>1814</v>
      </c>
      <c r="AN14" s="11"/>
    </row>
    <row r="15" spans="1:40" ht="13.5" customHeight="1">
      <c r="A15" s="235" t="s">
        <v>4897</v>
      </c>
      <c r="B15" s="711" t="s">
        <v>8803</v>
      </c>
      <c r="C15" s="79" t="s">
        <v>7970</v>
      </c>
      <c r="D15" s="80" t="s">
        <v>4941</v>
      </c>
      <c r="E15" s="80" t="s">
        <v>8198</v>
      </c>
      <c r="F15" s="80">
        <v>11</v>
      </c>
      <c r="G15" s="81" t="s">
        <v>4480</v>
      </c>
      <c r="H15" s="159" t="s">
        <v>4942</v>
      </c>
      <c r="I15" s="38" t="s">
        <v>4943</v>
      </c>
      <c r="J15" s="38" t="s">
        <v>4944</v>
      </c>
      <c r="K15" s="38" t="s">
        <v>5300</v>
      </c>
      <c r="L15" s="38">
        <v>90</v>
      </c>
      <c r="M15" s="75">
        <v>104</v>
      </c>
      <c r="N15" s="315" t="s">
        <v>4945</v>
      </c>
      <c r="O15" s="75" t="s">
        <v>2052</v>
      </c>
      <c r="P15" s="11"/>
      <c r="Q15" s="712" t="s">
        <v>2454</v>
      </c>
      <c r="R15" s="75" t="s">
        <v>8803</v>
      </c>
      <c r="S15" s="38">
        <v>4568</v>
      </c>
      <c r="T15" s="38" t="s">
        <v>5838</v>
      </c>
      <c r="U15" s="38" t="s">
        <v>5839</v>
      </c>
      <c r="V15" s="316" t="s">
        <v>5840</v>
      </c>
      <c r="W15" s="75" t="s">
        <v>5841</v>
      </c>
      <c r="X15" s="38">
        <v>1548</v>
      </c>
      <c r="Y15" s="38" t="s">
        <v>2619</v>
      </c>
      <c r="Z15" s="38" t="s">
        <v>3315</v>
      </c>
      <c r="AA15" s="319" t="s">
        <v>7633</v>
      </c>
      <c r="AB15" s="318" t="s">
        <v>6421</v>
      </c>
      <c r="AC15" s="38" t="s">
        <v>5842</v>
      </c>
      <c r="AD15" s="82" t="s">
        <v>5843</v>
      </c>
      <c r="AE15" s="77">
        <v>1</v>
      </c>
      <c r="AF15" s="38">
        <v>3</v>
      </c>
      <c r="AG15" s="75">
        <v>3</v>
      </c>
      <c r="AH15" s="78">
        <v>1</v>
      </c>
      <c r="AI15" s="38">
        <v>3</v>
      </c>
      <c r="AJ15" s="82">
        <v>3</v>
      </c>
      <c r="AK15" s="70" t="s">
        <v>1814</v>
      </c>
      <c r="AL15" s="70" t="s">
        <v>1814</v>
      </c>
      <c r="AM15" s="70" t="s">
        <v>1814</v>
      </c>
      <c r="AN15" s="11"/>
    </row>
    <row r="16" spans="1:40" ht="13.5" customHeight="1">
      <c r="A16" s="235" t="s">
        <v>4898</v>
      </c>
      <c r="B16" s="711" t="s">
        <v>4946</v>
      </c>
      <c r="C16" s="79" t="s">
        <v>7948</v>
      </c>
      <c r="D16" s="80" t="s">
        <v>4947</v>
      </c>
      <c r="E16" s="80" t="s">
        <v>7865</v>
      </c>
      <c r="F16" s="80" t="s">
        <v>8811</v>
      </c>
      <c r="G16" s="81" t="s">
        <v>4480</v>
      </c>
      <c r="H16" s="159" t="s">
        <v>4948</v>
      </c>
      <c r="I16" s="38" t="s">
        <v>4943</v>
      </c>
      <c r="J16" s="38" t="s">
        <v>4944</v>
      </c>
      <c r="K16" s="38" t="s">
        <v>5300</v>
      </c>
      <c r="L16" s="38">
        <v>90</v>
      </c>
      <c r="M16" s="75">
        <v>104</v>
      </c>
      <c r="N16" s="315" t="s">
        <v>4949</v>
      </c>
      <c r="O16" s="75" t="s">
        <v>7056</v>
      </c>
      <c r="P16" s="11"/>
      <c r="Q16" s="712" t="s">
        <v>58</v>
      </c>
      <c r="R16" s="75" t="s">
        <v>4946</v>
      </c>
      <c r="S16" s="38">
        <v>5259</v>
      </c>
      <c r="T16" s="38" t="s">
        <v>5844</v>
      </c>
      <c r="U16" s="38" t="s">
        <v>5845</v>
      </c>
      <c r="V16" s="316" t="s">
        <v>8579</v>
      </c>
      <c r="W16" s="75" t="s">
        <v>4157</v>
      </c>
      <c r="X16" s="38">
        <v>1778</v>
      </c>
      <c r="Y16" s="318" t="s">
        <v>5846</v>
      </c>
      <c r="Z16" s="38" t="s">
        <v>5847</v>
      </c>
      <c r="AA16" s="319" t="s">
        <v>8516</v>
      </c>
      <c r="AB16" s="318" t="s">
        <v>5848</v>
      </c>
      <c r="AC16" s="38" t="s">
        <v>7977</v>
      </c>
      <c r="AD16" s="82" t="s">
        <v>5849</v>
      </c>
      <c r="AE16" s="77">
        <v>1</v>
      </c>
      <c r="AF16" s="38">
        <v>2</v>
      </c>
      <c r="AG16" s="75">
        <v>3</v>
      </c>
      <c r="AH16" s="78">
        <v>1</v>
      </c>
      <c r="AI16" s="38">
        <v>2</v>
      </c>
      <c r="AJ16" s="82">
        <v>3</v>
      </c>
      <c r="AK16" s="70" t="s">
        <v>1814</v>
      </c>
      <c r="AL16" s="70" t="s">
        <v>1814</v>
      </c>
      <c r="AM16" s="70" t="s">
        <v>1814</v>
      </c>
      <c r="AN16" s="11"/>
    </row>
    <row r="17" spans="1:40" ht="13.5" customHeight="1">
      <c r="A17" s="235" t="s">
        <v>4899</v>
      </c>
      <c r="B17" s="711" t="s">
        <v>4950</v>
      </c>
      <c r="C17" s="79" t="s">
        <v>4951</v>
      </c>
      <c r="D17" s="80" t="s">
        <v>4952</v>
      </c>
      <c r="E17" s="80" t="s">
        <v>4111</v>
      </c>
      <c r="F17" s="80" t="s">
        <v>8354</v>
      </c>
      <c r="G17" s="81" t="s">
        <v>4480</v>
      </c>
      <c r="H17" s="159" t="s">
        <v>4953</v>
      </c>
      <c r="I17" s="38" t="s">
        <v>4943</v>
      </c>
      <c r="J17" s="38" t="s">
        <v>4944</v>
      </c>
      <c r="K17" s="38" t="s">
        <v>5300</v>
      </c>
      <c r="L17" s="38">
        <v>90</v>
      </c>
      <c r="M17" s="75">
        <v>106</v>
      </c>
      <c r="N17" s="315" t="s">
        <v>1548</v>
      </c>
      <c r="O17" s="75" t="s">
        <v>9044</v>
      </c>
      <c r="P17" s="11"/>
      <c r="Q17" s="712" t="s">
        <v>59</v>
      </c>
      <c r="R17" s="75" t="s">
        <v>4950</v>
      </c>
      <c r="S17" s="38">
        <v>6125</v>
      </c>
      <c r="T17" s="38" t="s">
        <v>2373</v>
      </c>
      <c r="U17" s="38" t="s">
        <v>5850</v>
      </c>
      <c r="V17" s="316" t="s">
        <v>3073</v>
      </c>
      <c r="W17" s="75" t="s">
        <v>3651</v>
      </c>
      <c r="X17" s="38">
        <v>2065</v>
      </c>
      <c r="Y17" s="38" t="s">
        <v>5851</v>
      </c>
      <c r="Z17" s="38" t="s">
        <v>2360</v>
      </c>
      <c r="AA17" s="319" t="s">
        <v>6560</v>
      </c>
      <c r="AB17" s="318" t="s">
        <v>5852</v>
      </c>
      <c r="AC17" s="38" t="s">
        <v>5853</v>
      </c>
      <c r="AD17" s="82" t="s">
        <v>5854</v>
      </c>
      <c r="AE17" s="77">
        <v>1</v>
      </c>
      <c r="AF17" s="38">
        <v>1</v>
      </c>
      <c r="AG17" s="75">
        <v>2</v>
      </c>
      <c r="AH17" s="78">
        <v>1</v>
      </c>
      <c r="AI17" s="38">
        <v>1</v>
      </c>
      <c r="AJ17" s="82">
        <v>2</v>
      </c>
      <c r="AK17" s="70" t="s">
        <v>1814</v>
      </c>
      <c r="AL17" s="70" t="s">
        <v>1814</v>
      </c>
      <c r="AM17" s="70" t="s">
        <v>1814</v>
      </c>
      <c r="AN17" s="11"/>
    </row>
    <row r="18" spans="1:40" ht="13.5" customHeight="1">
      <c r="A18" s="235" t="s">
        <v>337</v>
      </c>
      <c r="B18" s="711" t="s">
        <v>4954</v>
      </c>
      <c r="C18" s="79" t="s">
        <v>1192</v>
      </c>
      <c r="D18" s="80" t="s">
        <v>4955</v>
      </c>
      <c r="E18" s="80">
        <v>10</v>
      </c>
      <c r="F18" s="80" t="s">
        <v>8713</v>
      </c>
      <c r="G18" s="81" t="s">
        <v>4480</v>
      </c>
      <c r="H18" s="159" t="s">
        <v>4956</v>
      </c>
      <c r="I18" s="38" t="s">
        <v>4943</v>
      </c>
      <c r="J18" s="38" t="s">
        <v>4944</v>
      </c>
      <c r="K18" s="38" t="s">
        <v>5300</v>
      </c>
      <c r="L18" s="38">
        <v>92</v>
      </c>
      <c r="M18" s="75">
        <v>106</v>
      </c>
      <c r="N18" s="315" t="s">
        <v>4957</v>
      </c>
      <c r="O18" s="75" t="s">
        <v>8340</v>
      </c>
      <c r="P18" s="11"/>
      <c r="Q18" s="712" t="s">
        <v>60</v>
      </c>
      <c r="R18" s="75" t="s">
        <v>4954</v>
      </c>
      <c r="S18" s="38">
        <v>7618</v>
      </c>
      <c r="T18" s="318" t="s">
        <v>5855</v>
      </c>
      <c r="U18" s="38" t="s">
        <v>5856</v>
      </c>
      <c r="V18" s="316" t="s">
        <v>5857</v>
      </c>
      <c r="W18" s="75" t="s">
        <v>5858</v>
      </c>
      <c r="X18" s="38">
        <v>2537</v>
      </c>
      <c r="Y18" s="38" t="s">
        <v>5859</v>
      </c>
      <c r="Z18" s="38" t="s">
        <v>3136</v>
      </c>
      <c r="AA18" s="319" t="s">
        <v>8899</v>
      </c>
      <c r="AB18" s="318" t="s">
        <v>2449</v>
      </c>
      <c r="AC18" s="38" t="s">
        <v>3005</v>
      </c>
      <c r="AD18" s="82" t="s">
        <v>5860</v>
      </c>
      <c r="AE18" s="77">
        <v>1</v>
      </c>
      <c r="AF18" s="38">
        <v>1</v>
      </c>
      <c r="AG18" s="75">
        <v>1</v>
      </c>
      <c r="AH18" s="78">
        <v>1</v>
      </c>
      <c r="AI18" s="38">
        <v>1</v>
      </c>
      <c r="AJ18" s="82">
        <v>1</v>
      </c>
      <c r="AK18" s="70" t="s">
        <v>1814</v>
      </c>
      <c r="AL18" s="70" t="s">
        <v>1814</v>
      </c>
      <c r="AM18" s="70" t="s">
        <v>1814</v>
      </c>
      <c r="AN18" s="11"/>
    </row>
    <row r="19" spans="1:40" ht="13.5" customHeight="1">
      <c r="A19" s="235" t="s">
        <v>338</v>
      </c>
      <c r="B19" s="711" t="s">
        <v>2915</v>
      </c>
      <c r="C19" s="79" t="s">
        <v>4958</v>
      </c>
      <c r="D19" s="80" t="s">
        <v>3170</v>
      </c>
      <c r="E19" s="80" t="s">
        <v>160</v>
      </c>
      <c r="F19" s="80" t="s">
        <v>8733</v>
      </c>
      <c r="G19" s="81" t="s">
        <v>4480</v>
      </c>
      <c r="H19" s="159" t="s">
        <v>8075</v>
      </c>
      <c r="I19" s="38" t="s">
        <v>4943</v>
      </c>
      <c r="J19" s="38" t="s">
        <v>4944</v>
      </c>
      <c r="K19" s="38" t="s">
        <v>5300</v>
      </c>
      <c r="L19" s="38">
        <v>94</v>
      </c>
      <c r="M19" s="75">
        <v>110</v>
      </c>
      <c r="N19" s="315" t="s">
        <v>5434</v>
      </c>
      <c r="O19" s="75" t="s">
        <v>4959</v>
      </c>
      <c r="P19" s="11"/>
      <c r="Q19" s="712" t="s">
        <v>61</v>
      </c>
      <c r="R19" s="75" t="s">
        <v>2915</v>
      </c>
      <c r="S19" s="38">
        <v>9449</v>
      </c>
      <c r="T19" s="38" t="s">
        <v>5861</v>
      </c>
      <c r="U19" s="38" t="s">
        <v>5862</v>
      </c>
      <c r="V19" s="316" t="s">
        <v>5515</v>
      </c>
      <c r="W19" s="75" t="s">
        <v>6786</v>
      </c>
      <c r="X19" s="38">
        <v>3127</v>
      </c>
      <c r="Y19" s="38" t="s">
        <v>5516</v>
      </c>
      <c r="Z19" s="38" t="s">
        <v>5517</v>
      </c>
      <c r="AA19" s="319" t="s">
        <v>7785</v>
      </c>
      <c r="AB19" s="318" t="s">
        <v>5518</v>
      </c>
      <c r="AC19" s="38" t="s">
        <v>5519</v>
      </c>
      <c r="AD19" s="82" t="s">
        <v>3855</v>
      </c>
      <c r="AE19" s="77">
        <v>1</v>
      </c>
      <c r="AF19" s="38">
        <v>1</v>
      </c>
      <c r="AG19" s="75">
        <v>1</v>
      </c>
      <c r="AH19" s="78">
        <v>1</v>
      </c>
      <c r="AI19" s="38">
        <v>1</v>
      </c>
      <c r="AJ19" s="82">
        <v>1</v>
      </c>
      <c r="AK19" s="70" t="s">
        <v>1814</v>
      </c>
      <c r="AL19" s="70" t="s">
        <v>1814</v>
      </c>
      <c r="AM19" s="70" t="s">
        <v>1814</v>
      </c>
      <c r="AN19" s="11"/>
    </row>
    <row r="20" spans="1:40" ht="13.5" customHeight="1">
      <c r="A20" s="235" t="s">
        <v>339</v>
      </c>
      <c r="B20" s="711" t="s">
        <v>4089</v>
      </c>
      <c r="C20" s="79" t="s">
        <v>3973</v>
      </c>
      <c r="D20" s="80" t="s">
        <v>4960</v>
      </c>
      <c r="E20" s="80" t="s">
        <v>4092</v>
      </c>
      <c r="F20" s="80" t="s">
        <v>8354</v>
      </c>
      <c r="G20" s="81" t="s">
        <v>160</v>
      </c>
      <c r="H20" s="713" t="s">
        <v>5190</v>
      </c>
      <c r="I20" s="38" t="s">
        <v>5191</v>
      </c>
      <c r="J20" s="38" t="s">
        <v>7996</v>
      </c>
      <c r="K20" s="38" t="s">
        <v>5300</v>
      </c>
      <c r="L20" s="38">
        <v>100</v>
      </c>
      <c r="M20" s="75">
        <v>152</v>
      </c>
      <c r="N20" s="315" t="s">
        <v>5192</v>
      </c>
      <c r="O20" s="75" t="s">
        <v>5193</v>
      </c>
      <c r="P20" s="11"/>
      <c r="Q20" s="712" t="s">
        <v>62</v>
      </c>
      <c r="R20" s="75" t="s">
        <v>4089</v>
      </c>
      <c r="S20" s="38">
        <v>11410</v>
      </c>
      <c r="T20" s="38" t="s">
        <v>5520</v>
      </c>
      <c r="U20" s="38" t="s">
        <v>5521</v>
      </c>
      <c r="V20" s="316" t="s">
        <v>5522</v>
      </c>
      <c r="W20" s="75" t="s">
        <v>5523</v>
      </c>
      <c r="X20" s="38">
        <v>3908</v>
      </c>
      <c r="Y20" s="318" t="s">
        <v>3846</v>
      </c>
      <c r="Z20" s="38" t="s">
        <v>5524</v>
      </c>
      <c r="AA20" s="319" t="s">
        <v>6555</v>
      </c>
      <c r="AB20" s="318" t="s">
        <v>5525</v>
      </c>
      <c r="AC20" s="38" t="s">
        <v>5526</v>
      </c>
      <c r="AD20" s="362" t="s">
        <v>5527</v>
      </c>
      <c r="AE20" s="77">
        <v>1</v>
      </c>
      <c r="AF20" s="38">
        <v>3</v>
      </c>
      <c r="AG20" s="75">
        <v>3</v>
      </c>
      <c r="AH20" s="78">
        <v>1</v>
      </c>
      <c r="AI20" s="38">
        <v>3</v>
      </c>
      <c r="AJ20" s="82">
        <v>3</v>
      </c>
      <c r="AK20" s="70" t="s">
        <v>1814</v>
      </c>
      <c r="AL20" s="159" t="s">
        <v>1109</v>
      </c>
      <c r="AM20" s="159" t="s">
        <v>1109</v>
      </c>
      <c r="AN20" s="11"/>
    </row>
    <row r="21" spans="1:40" ht="13.5" customHeight="1">
      <c r="A21" s="235" t="s">
        <v>340</v>
      </c>
      <c r="B21" s="711" t="s">
        <v>3727</v>
      </c>
      <c r="C21" s="79" t="s">
        <v>5194</v>
      </c>
      <c r="D21" s="80" t="s">
        <v>5195</v>
      </c>
      <c r="E21" s="80" t="s">
        <v>4140</v>
      </c>
      <c r="F21" s="80" t="s">
        <v>8713</v>
      </c>
      <c r="G21" s="81" t="s">
        <v>160</v>
      </c>
      <c r="H21" s="159" t="s">
        <v>8835</v>
      </c>
      <c r="I21" s="38" t="s">
        <v>5191</v>
      </c>
      <c r="J21" s="38" t="s">
        <v>7996</v>
      </c>
      <c r="K21" s="38" t="s">
        <v>5300</v>
      </c>
      <c r="L21" s="38">
        <v>102</v>
      </c>
      <c r="M21" s="75">
        <v>154</v>
      </c>
      <c r="N21" s="315" t="s">
        <v>5196</v>
      </c>
      <c r="O21" s="319" t="s">
        <v>8723</v>
      </c>
      <c r="P21" s="691"/>
      <c r="Q21" s="712" t="s">
        <v>63</v>
      </c>
      <c r="R21" s="75" t="s">
        <v>3727</v>
      </c>
      <c r="S21" s="38">
        <v>14270</v>
      </c>
      <c r="T21" s="38">
        <v>1096</v>
      </c>
      <c r="U21" s="38">
        <v>1224</v>
      </c>
      <c r="V21" s="316" t="s">
        <v>8166</v>
      </c>
      <c r="W21" s="75" t="s">
        <v>9070</v>
      </c>
      <c r="X21" s="38">
        <v>4857</v>
      </c>
      <c r="Y21" s="318" t="s">
        <v>5528</v>
      </c>
      <c r="Z21" s="38" t="s">
        <v>5529</v>
      </c>
      <c r="AA21" s="319" t="s">
        <v>5530</v>
      </c>
      <c r="AB21" s="318" t="s">
        <v>7557</v>
      </c>
      <c r="AC21" s="38" t="s">
        <v>3458</v>
      </c>
      <c r="AD21" s="82" t="s">
        <v>5531</v>
      </c>
      <c r="AE21" s="77">
        <v>1</v>
      </c>
      <c r="AF21" s="38">
        <v>1</v>
      </c>
      <c r="AG21" s="75">
        <v>2</v>
      </c>
      <c r="AH21" s="78">
        <v>1</v>
      </c>
      <c r="AI21" s="38">
        <v>1</v>
      </c>
      <c r="AJ21" s="82">
        <v>2</v>
      </c>
      <c r="AK21" s="70" t="s">
        <v>1814</v>
      </c>
      <c r="AL21" s="159" t="s">
        <v>1109</v>
      </c>
      <c r="AM21" s="159" t="s">
        <v>1109</v>
      </c>
      <c r="AN21" s="11"/>
    </row>
    <row r="22" spans="1:40" ht="13.5" customHeight="1">
      <c r="A22" s="235" t="s">
        <v>341</v>
      </c>
      <c r="B22" s="711" t="s">
        <v>7755</v>
      </c>
      <c r="C22" s="79" t="s">
        <v>6104</v>
      </c>
      <c r="D22" s="80" t="s">
        <v>1503</v>
      </c>
      <c r="E22" s="80" t="s">
        <v>7396</v>
      </c>
      <c r="F22" s="80" t="s">
        <v>8733</v>
      </c>
      <c r="G22" s="81" t="s">
        <v>160</v>
      </c>
      <c r="H22" s="159" t="s">
        <v>5197</v>
      </c>
      <c r="I22" s="38" t="s">
        <v>5191</v>
      </c>
      <c r="J22" s="38" t="s">
        <v>7996</v>
      </c>
      <c r="K22" s="38" t="s">
        <v>5300</v>
      </c>
      <c r="L22" s="38">
        <v>104</v>
      </c>
      <c r="M22" s="75">
        <v>156</v>
      </c>
      <c r="N22" s="315" t="s">
        <v>5198</v>
      </c>
      <c r="O22" s="75" t="s">
        <v>5199</v>
      </c>
      <c r="P22" s="11"/>
      <c r="Q22" s="712" t="s">
        <v>6019</v>
      </c>
      <c r="R22" s="75" t="s">
        <v>7755</v>
      </c>
      <c r="S22" s="38">
        <v>17510</v>
      </c>
      <c r="T22" s="38">
        <v>1313</v>
      </c>
      <c r="U22" s="38">
        <v>1484</v>
      </c>
      <c r="V22" s="316" t="s">
        <v>5532</v>
      </c>
      <c r="W22" s="75" t="s">
        <v>5533</v>
      </c>
      <c r="X22" s="38">
        <v>5928</v>
      </c>
      <c r="Y22" s="38" t="s">
        <v>5534</v>
      </c>
      <c r="Z22" s="318" t="s">
        <v>5535</v>
      </c>
      <c r="AA22" s="319" t="s">
        <v>5684</v>
      </c>
      <c r="AB22" s="318" t="s">
        <v>952</v>
      </c>
      <c r="AC22" s="38" t="s">
        <v>5536</v>
      </c>
      <c r="AD22" s="82" t="s">
        <v>5537</v>
      </c>
      <c r="AE22" s="77">
        <v>1</v>
      </c>
      <c r="AF22" s="38">
        <v>1</v>
      </c>
      <c r="AG22" s="75">
        <v>1</v>
      </c>
      <c r="AH22" s="78">
        <v>1</v>
      </c>
      <c r="AI22" s="38">
        <v>1</v>
      </c>
      <c r="AJ22" s="82">
        <v>1</v>
      </c>
      <c r="AK22" s="70" t="s">
        <v>1814</v>
      </c>
      <c r="AL22" s="159" t="s">
        <v>1109</v>
      </c>
      <c r="AM22" s="159" t="s">
        <v>1109</v>
      </c>
      <c r="AN22" s="11"/>
    </row>
    <row r="23" spans="1:40" ht="13.5" customHeight="1">
      <c r="A23" s="235" t="s">
        <v>342</v>
      </c>
      <c r="B23" s="711" t="s">
        <v>5200</v>
      </c>
      <c r="C23" s="79" t="s">
        <v>5201</v>
      </c>
      <c r="D23" s="80" t="s">
        <v>4601</v>
      </c>
      <c r="E23" s="80" t="s">
        <v>6905</v>
      </c>
      <c r="F23" s="80" t="s">
        <v>8383</v>
      </c>
      <c r="G23" s="81" t="s">
        <v>160</v>
      </c>
      <c r="H23" s="159" t="s">
        <v>5202</v>
      </c>
      <c r="I23" s="38" t="s">
        <v>5191</v>
      </c>
      <c r="J23" s="38" t="s">
        <v>7996</v>
      </c>
      <c r="K23" s="38" t="s">
        <v>5300</v>
      </c>
      <c r="L23" s="38">
        <v>108</v>
      </c>
      <c r="M23" s="75">
        <v>160</v>
      </c>
      <c r="N23" s="315" t="s">
        <v>5203</v>
      </c>
      <c r="O23" s="75" t="s">
        <v>7622</v>
      </c>
      <c r="P23" s="11"/>
      <c r="Q23" s="712" t="s">
        <v>9009</v>
      </c>
      <c r="R23" s="75" t="s">
        <v>5200</v>
      </c>
      <c r="S23" s="38">
        <v>22530</v>
      </c>
      <c r="T23" s="38">
        <v>1631</v>
      </c>
      <c r="U23" s="38">
        <v>1869</v>
      </c>
      <c r="V23" s="316" t="s">
        <v>2107</v>
      </c>
      <c r="W23" s="75" t="s">
        <v>5538</v>
      </c>
      <c r="X23" s="38">
        <v>7531</v>
      </c>
      <c r="Y23" s="38" t="s">
        <v>5234</v>
      </c>
      <c r="Z23" s="38" t="s">
        <v>5235</v>
      </c>
      <c r="AA23" s="319" t="s">
        <v>5236</v>
      </c>
      <c r="AB23" s="318" t="s">
        <v>1557</v>
      </c>
      <c r="AC23" s="38" t="s">
        <v>5237</v>
      </c>
      <c r="AD23" s="82">
        <v>1185</v>
      </c>
      <c r="AE23" s="77">
        <v>1</v>
      </c>
      <c r="AF23" s="38">
        <v>1</v>
      </c>
      <c r="AG23" s="75">
        <v>1</v>
      </c>
      <c r="AH23" s="78">
        <v>1</v>
      </c>
      <c r="AI23" s="38">
        <v>1</v>
      </c>
      <c r="AJ23" s="82">
        <v>1</v>
      </c>
      <c r="AK23" s="70" t="s">
        <v>1814</v>
      </c>
      <c r="AL23" s="159" t="s">
        <v>1109</v>
      </c>
      <c r="AM23" s="159" t="s">
        <v>1109</v>
      </c>
      <c r="AN23" s="11"/>
    </row>
    <row r="24" spans="1:40" ht="13.5" customHeight="1">
      <c r="A24" s="235" t="s">
        <v>343</v>
      </c>
      <c r="B24" s="711" t="s">
        <v>5465</v>
      </c>
      <c r="C24" s="79" t="s">
        <v>5865</v>
      </c>
      <c r="D24" s="80" t="s">
        <v>5420</v>
      </c>
      <c r="E24" s="80" t="s">
        <v>6962</v>
      </c>
      <c r="F24" s="80" t="s">
        <v>9327</v>
      </c>
      <c r="G24" s="81" t="s">
        <v>160</v>
      </c>
      <c r="H24" s="159" t="s">
        <v>5466</v>
      </c>
      <c r="I24" s="38" t="s">
        <v>5191</v>
      </c>
      <c r="J24" s="38" t="s">
        <v>7996</v>
      </c>
      <c r="K24" s="38" t="s">
        <v>5300</v>
      </c>
      <c r="L24" s="38">
        <v>112</v>
      </c>
      <c r="M24" s="75">
        <v>164</v>
      </c>
      <c r="N24" s="315" t="s">
        <v>5467</v>
      </c>
      <c r="O24" s="699" t="s">
        <v>5792</v>
      </c>
      <c r="P24" s="714"/>
      <c r="Q24" s="712" t="s">
        <v>9010</v>
      </c>
      <c r="R24" s="75" t="s">
        <v>5465</v>
      </c>
      <c r="S24" s="38">
        <v>30000</v>
      </c>
      <c r="T24" s="38">
        <v>2075</v>
      </c>
      <c r="U24" s="38">
        <v>2424</v>
      </c>
      <c r="V24" s="316" t="s">
        <v>6382</v>
      </c>
      <c r="W24" s="75" t="s">
        <v>5238</v>
      </c>
      <c r="X24" s="38">
        <v>9870</v>
      </c>
      <c r="Y24" s="38" t="s">
        <v>5239</v>
      </c>
      <c r="Z24" s="38">
        <v>1137</v>
      </c>
      <c r="AA24" s="319" t="s">
        <v>2361</v>
      </c>
      <c r="AB24" s="318" t="s">
        <v>1224</v>
      </c>
      <c r="AC24" s="38" t="s">
        <v>5240</v>
      </c>
      <c r="AD24" s="82">
        <v>1632</v>
      </c>
      <c r="AE24" s="77">
        <v>1</v>
      </c>
      <c r="AF24" s="38">
        <v>1</v>
      </c>
      <c r="AG24" s="75">
        <v>1</v>
      </c>
      <c r="AH24" s="78">
        <v>1</v>
      </c>
      <c r="AI24" s="38">
        <v>1</v>
      </c>
      <c r="AJ24" s="82">
        <v>1</v>
      </c>
      <c r="AK24" s="70" t="s">
        <v>1814</v>
      </c>
      <c r="AL24" s="159" t="s">
        <v>1109</v>
      </c>
      <c r="AM24" s="159" t="s">
        <v>1109</v>
      </c>
      <c r="AN24" s="11"/>
    </row>
    <row r="25" spans="1:40" ht="13.5" customHeight="1">
      <c r="A25" s="235" t="s">
        <v>344</v>
      </c>
      <c r="B25" s="711" t="s">
        <v>5793</v>
      </c>
      <c r="C25" s="79" t="s">
        <v>3992</v>
      </c>
      <c r="D25" s="80" t="s">
        <v>2360</v>
      </c>
      <c r="E25" s="80" t="s">
        <v>7880</v>
      </c>
      <c r="F25" s="80" t="s">
        <v>5021</v>
      </c>
      <c r="G25" s="81" t="s">
        <v>8303</v>
      </c>
      <c r="H25" s="159" t="s">
        <v>5418</v>
      </c>
      <c r="I25" s="38" t="s">
        <v>2228</v>
      </c>
      <c r="J25" s="38" t="s">
        <v>2229</v>
      </c>
      <c r="K25" s="38" t="s">
        <v>5300</v>
      </c>
      <c r="L25" s="38">
        <v>102</v>
      </c>
      <c r="M25" s="75">
        <v>204</v>
      </c>
      <c r="N25" s="315" t="s">
        <v>1155</v>
      </c>
      <c r="O25" s="75" t="s">
        <v>3623</v>
      </c>
      <c r="P25" s="11"/>
      <c r="Q25" s="712" t="s">
        <v>9011</v>
      </c>
      <c r="R25" s="75" t="s">
        <v>5793</v>
      </c>
      <c r="S25" s="38">
        <v>22250</v>
      </c>
      <c r="T25" s="38">
        <v>1445</v>
      </c>
      <c r="U25" s="38">
        <v>1592</v>
      </c>
      <c r="V25" s="316" t="s">
        <v>5241</v>
      </c>
      <c r="W25" s="75" t="s">
        <v>5242</v>
      </c>
      <c r="X25" s="38">
        <v>7308</v>
      </c>
      <c r="Y25" s="38" t="s">
        <v>3738</v>
      </c>
      <c r="Z25" s="38" t="s">
        <v>5243</v>
      </c>
      <c r="AA25" s="319" t="s">
        <v>5689</v>
      </c>
      <c r="AB25" s="318" t="s">
        <v>1475</v>
      </c>
      <c r="AC25" s="316" t="s">
        <v>5244</v>
      </c>
      <c r="AD25" s="82">
        <v>1562</v>
      </c>
      <c r="AE25" s="77">
        <v>1</v>
      </c>
      <c r="AF25" s="38">
        <v>3</v>
      </c>
      <c r="AG25" s="75">
        <v>3</v>
      </c>
      <c r="AH25" s="78">
        <v>1</v>
      </c>
      <c r="AI25" s="38">
        <v>3</v>
      </c>
      <c r="AJ25" s="82">
        <v>3</v>
      </c>
      <c r="AK25" s="70" t="s">
        <v>1814</v>
      </c>
      <c r="AL25" s="159" t="s">
        <v>1109</v>
      </c>
      <c r="AM25" s="159" t="s">
        <v>1109</v>
      </c>
      <c r="AN25" s="11"/>
    </row>
    <row r="26" spans="1:40" ht="13.5" customHeight="1">
      <c r="A26" s="235" t="s">
        <v>345</v>
      </c>
      <c r="B26" s="711" t="s">
        <v>7417</v>
      </c>
      <c r="C26" s="79" t="s">
        <v>5794</v>
      </c>
      <c r="D26" s="80" t="s">
        <v>3791</v>
      </c>
      <c r="E26" s="80">
        <v>12</v>
      </c>
      <c r="F26" s="80" t="s">
        <v>5795</v>
      </c>
      <c r="G26" s="81" t="s">
        <v>8303</v>
      </c>
      <c r="H26" s="159" t="s">
        <v>913</v>
      </c>
      <c r="I26" s="38" t="s">
        <v>2228</v>
      </c>
      <c r="J26" s="38" t="s">
        <v>2229</v>
      </c>
      <c r="K26" s="38" t="s">
        <v>5300</v>
      </c>
      <c r="L26" s="38">
        <v>104</v>
      </c>
      <c r="M26" s="75">
        <v>206</v>
      </c>
      <c r="N26" s="315" t="s">
        <v>8418</v>
      </c>
      <c r="O26" s="75" t="s">
        <v>5796</v>
      </c>
      <c r="P26" s="11"/>
      <c r="Q26" s="712" t="s">
        <v>9012</v>
      </c>
      <c r="R26" s="75" t="s">
        <v>7417</v>
      </c>
      <c r="S26" s="38">
        <v>27670</v>
      </c>
      <c r="T26" s="38">
        <v>1760</v>
      </c>
      <c r="U26" s="38">
        <v>1958</v>
      </c>
      <c r="V26" s="316" t="s">
        <v>5245</v>
      </c>
      <c r="W26" s="75" t="s">
        <v>7381</v>
      </c>
      <c r="X26" s="38">
        <v>9059</v>
      </c>
      <c r="Y26" s="38" t="s">
        <v>5246</v>
      </c>
      <c r="Z26" s="38" t="s">
        <v>5247</v>
      </c>
      <c r="AA26" s="319" t="s">
        <v>6030</v>
      </c>
      <c r="AB26" s="318" t="s">
        <v>4102</v>
      </c>
      <c r="AC26" s="38" t="s">
        <v>5248</v>
      </c>
      <c r="AD26" s="82">
        <v>1980</v>
      </c>
      <c r="AE26" s="77">
        <v>1</v>
      </c>
      <c r="AF26" s="38">
        <v>2</v>
      </c>
      <c r="AG26" s="75">
        <v>3</v>
      </c>
      <c r="AH26" s="78">
        <v>1</v>
      </c>
      <c r="AI26" s="38">
        <v>2</v>
      </c>
      <c r="AJ26" s="82">
        <v>3</v>
      </c>
      <c r="AK26" s="70" t="s">
        <v>1814</v>
      </c>
      <c r="AL26" s="159" t="s">
        <v>1109</v>
      </c>
      <c r="AM26" s="159" t="s">
        <v>1109</v>
      </c>
      <c r="AN26" s="11"/>
    </row>
    <row r="27" spans="1:40" ht="13.5" customHeight="1">
      <c r="A27" s="235" t="s">
        <v>346</v>
      </c>
      <c r="B27" s="711" t="s">
        <v>3423</v>
      </c>
      <c r="C27" s="79" t="s">
        <v>8119</v>
      </c>
      <c r="D27" s="80" t="s">
        <v>5797</v>
      </c>
      <c r="E27" s="80" t="s">
        <v>1753</v>
      </c>
      <c r="F27" s="80" t="s">
        <v>2432</v>
      </c>
      <c r="G27" s="81" t="s">
        <v>8303</v>
      </c>
      <c r="H27" s="159" t="s">
        <v>5798</v>
      </c>
      <c r="I27" s="38" t="s">
        <v>2228</v>
      </c>
      <c r="J27" s="38" t="s">
        <v>2229</v>
      </c>
      <c r="K27" s="38" t="s">
        <v>5300</v>
      </c>
      <c r="L27" s="38">
        <v>106</v>
      </c>
      <c r="M27" s="75">
        <v>208</v>
      </c>
      <c r="N27" s="315" t="s">
        <v>5799</v>
      </c>
      <c r="O27" s="75" t="s">
        <v>5800</v>
      </c>
      <c r="P27" s="11"/>
      <c r="Q27" s="712" t="s">
        <v>9013</v>
      </c>
      <c r="R27" s="75" t="s">
        <v>3423</v>
      </c>
      <c r="S27" s="38">
        <v>32810</v>
      </c>
      <c r="T27" s="38">
        <v>2048</v>
      </c>
      <c r="U27" s="38">
        <v>2297</v>
      </c>
      <c r="V27" s="316" t="s">
        <v>5249</v>
      </c>
      <c r="W27" s="75" t="s">
        <v>5250</v>
      </c>
      <c r="X27" s="38">
        <v>10700</v>
      </c>
      <c r="Y27" s="38" t="s">
        <v>5251</v>
      </c>
      <c r="Z27" s="38">
        <v>1053</v>
      </c>
      <c r="AA27" s="319" t="s">
        <v>3393</v>
      </c>
      <c r="AB27" s="318" t="s">
        <v>2213</v>
      </c>
      <c r="AC27" s="38" t="s">
        <v>5252</v>
      </c>
      <c r="AD27" s="82">
        <v>2386</v>
      </c>
      <c r="AE27" s="77">
        <v>1</v>
      </c>
      <c r="AF27" s="38">
        <v>1</v>
      </c>
      <c r="AG27" s="75">
        <v>1</v>
      </c>
      <c r="AH27" s="78">
        <v>1</v>
      </c>
      <c r="AI27" s="38">
        <v>1</v>
      </c>
      <c r="AJ27" s="82">
        <v>1</v>
      </c>
      <c r="AK27" s="70" t="s">
        <v>1814</v>
      </c>
      <c r="AL27" s="159" t="s">
        <v>1109</v>
      </c>
      <c r="AM27" s="159" t="s">
        <v>1109</v>
      </c>
      <c r="AN27" s="11"/>
    </row>
    <row r="28" spans="1:40" ht="13.5" customHeight="1">
      <c r="A28" s="235" t="s">
        <v>610</v>
      </c>
      <c r="B28" s="711" t="s">
        <v>3618</v>
      </c>
      <c r="C28" s="79" t="s">
        <v>5801</v>
      </c>
      <c r="D28" s="80" t="s">
        <v>5802</v>
      </c>
      <c r="E28" s="80" t="s">
        <v>5016</v>
      </c>
      <c r="F28" s="80">
        <v>25</v>
      </c>
      <c r="G28" s="81" t="s">
        <v>8303</v>
      </c>
      <c r="H28" s="159" t="s">
        <v>5803</v>
      </c>
      <c r="I28" s="38" t="s">
        <v>2228</v>
      </c>
      <c r="J28" s="38" t="s">
        <v>2229</v>
      </c>
      <c r="K28" s="38" t="s">
        <v>5300</v>
      </c>
      <c r="L28" s="38">
        <v>108</v>
      </c>
      <c r="M28" s="75">
        <v>210</v>
      </c>
      <c r="N28" s="315" t="s">
        <v>5804</v>
      </c>
      <c r="O28" s="75" t="s">
        <v>5805</v>
      </c>
      <c r="P28" s="11"/>
      <c r="Q28" s="712" t="s">
        <v>1995</v>
      </c>
      <c r="R28" s="75" t="s">
        <v>3618</v>
      </c>
      <c r="S28" s="38">
        <v>38750</v>
      </c>
      <c r="T28" s="38">
        <v>2369</v>
      </c>
      <c r="U28" s="38">
        <v>2680</v>
      </c>
      <c r="V28" s="316" t="s">
        <v>5253</v>
      </c>
      <c r="W28" s="75" t="s">
        <v>5254</v>
      </c>
      <c r="X28" s="38">
        <v>12570</v>
      </c>
      <c r="Y28" s="38" t="s">
        <v>5255</v>
      </c>
      <c r="Z28" s="38">
        <v>1230</v>
      </c>
      <c r="AA28" s="319" t="s">
        <v>3043</v>
      </c>
      <c r="AB28" s="318" t="s">
        <v>5256</v>
      </c>
      <c r="AC28" s="38" t="s">
        <v>5257</v>
      </c>
      <c r="AD28" s="82">
        <v>2865</v>
      </c>
      <c r="AE28" s="77">
        <v>1</v>
      </c>
      <c r="AF28" s="38">
        <v>1</v>
      </c>
      <c r="AG28" s="75">
        <v>1</v>
      </c>
      <c r="AH28" s="78">
        <v>1</v>
      </c>
      <c r="AI28" s="38">
        <v>1</v>
      </c>
      <c r="AJ28" s="82">
        <v>1</v>
      </c>
      <c r="AK28" s="70" t="s">
        <v>1814</v>
      </c>
      <c r="AL28" s="159" t="s">
        <v>1109</v>
      </c>
      <c r="AM28" s="159" t="s">
        <v>1109</v>
      </c>
      <c r="AN28" s="11"/>
    </row>
    <row r="29" spans="1:40" ht="13.5" customHeight="1">
      <c r="A29" s="235" t="s">
        <v>887</v>
      </c>
      <c r="B29" s="711" t="s">
        <v>5806</v>
      </c>
      <c r="C29" s="79" t="s">
        <v>5807</v>
      </c>
      <c r="D29" s="80" t="s">
        <v>5794</v>
      </c>
      <c r="E29" s="80" t="s">
        <v>6699</v>
      </c>
      <c r="F29" s="80" t="s">
        <v>8402</v>
      </c>
      <c r="G29" s="81" t="s">
        <v>8303</v>
      </c>
      <c r="H29" s="159" t="s">
        <v>5808</v>
      </c>
      <c r="I29" s="38" t="s">
        <v>2228</v>
      </c>
      <c r="J29" s="38" t="s">
        <v>2229</v>
      </c>
      <c r="K29" s="38" t="s">
        <v>5300</v>
      </c>
      <c r="L29" s="38">
        <v>112</v>
      </c>
      <c r="M29" s="75">
        <v>212</v>
      </c>
      <c r="N29" s="315" t="s">
        <v>8527</v>
      </c>
      <c r="O29" s="699" t="s">
        <v>5809</v>
      </c>
      <c r="P29" s="714"/>
      <c r="Q29" s="712" t="s">
        <v>1996</v>
      </c>
      <c r="R29" s="75" t="s">
        <v>5806</v>
      </c>
      <c r="S29" s="38">
        <v>50900</v>
      </c>
      <c r="T29" s="38">
        <v>2995</v>
      </c>
      <c r="U29" s="38">
        <v>3440</v>
      </c>
      <c r="V29" s="316" t="s">
        <v>4066</v>
      </c>
      <c r="W29" s="75" t="s">
        <v>5258</v>
      </c>
      <c r="X29" s="38">
        <v>16300</v>
      </c>
      <c r="Y29" s="38">
        <v>1037</v>
      </c>
      <c r="Z29" s="38">
        <v>1581</v>
      </c>
      <c r="AA29" s="319" t="s">
        <v>2379</v>
      </c>
      <c r="AB29" s="318" t="s">
        <v>3410</v>
      </c>
      <c r="AC29" s="38" t="s">
        <v>5259</v>
      </c>
      <c r="AD29" s="82">
        <v>3873</v>
      </c>
      <c r="AE29" s="77">
        <v>1</v>
      </c>
      <c r="AF29" s="38">
        <v>1</v>
      </c>
      <c r="AG29" s="75">
        <v>1</v>
      </c>
      <c r="AH29" s="78">
        <v>1</v>
      </c>
      <c r="AI29" s="38">
        <v>1</v>
      </c>
      <c r="AJ29" s="82">
        <v>1</v>
      </c>
      <c r="AK29" s="70" t="s">
        <v>1814</v>
      </c>
      <c r="AL29" s="159" t="s">
        <v>1109</v>
      </c>
      <c r="AM29" s="159" t="s">
        <v>1109</v>
      </c>
      <c r="AN29" s="11"/>
    </row>
    <row r="30" spans="1:40" ht="13.5" customHeight="1">
      <c r="A30" s="235" t="s">
        <v>888</v>
      </c>
      <c r="B30" s="711" t="s">
        <v>1972</v>
      </c>
      <c r="C30" s="79" t="s">
        <v>5810</v>
      </c>
      <c r="D30" s="80" t="s">
        <v>5811</v>
      </c>
      <c r="E30" s="80">
        <v>23</v>
      </c>
      <c r="F30" s="80" t="s">
        <v>5812</v>
      </c>
      <c r="G30" s="81" t="s">
        <v>8303</v>
      </c>
      <c r="H30" s="159" t="s">
        <v>7997</v>
      </c>
      <c r="I30" s="38" t="s">
        <v>2228</v>
      </c>
      <c r="J30" s="38" t="s">
        <v>2229</v>
      </c>
      <c r="K30" s="38" t="s">
        <v>5300</v>
      </c>
      <c r="L30" s="38">
        <v>116</v>
      </c>
      <c r="M30" s="75">
        <v>216</v>
      </c>
      <c r="N30" s="315" t="s">
        <v>5813</v>
      </c>
      <c r="O30" s="699" t="s">
        <v>5814</v>
      </c>
      <c r="P30" s="714"/>
      <c r="Q30" s="712" t="s">
        <v>1997</v>
      </c>
      <c r="R30" s="75" t="s">
        <v>1972</v>
      </c>
      <c r="S30" s="38">
        <v>64200</v>
      </c>
      <c r="T30" s="38">
        <v>3643</v>
      </c>
      <c r="U30" s="38">
        <v>4247</v>
      </c>
      <c r="V30" s="316" t="s">
        <v>5260</v>
      </c>
      <c r="W30" s="75" t="s">
        <v>5261</v>
      </c>
      <c r="X30" s="38">
        <v>20310</v>
      </c>
      <c r="Y30" s="38">
        <v>1276</v>
      </c>
      <c r="Z30" s="38">
        <v>1951</v>
      </c>
      <c r="AA30" s="319" t="s">
        <v>6859</v>
      </c>
      <c r="AB30" s="318" t="s">
        <v>3250</v>
      </c>
      <c r="AC30" s="38">
        <v>1287</v>
      </c>
      <c r="AD30" s="82">
        <v>5025</v>
      </c>
      <c r="AE30" s="77">
        <v>1</v>
      </c>
      <c r="AF30" s="38">
        <v>1</v>
      </c>
      <c r="AG30" s="75">
        <v>1</v>
      </c>
      <c r="AH30" s="78">
        <v>1</v>
      </c>
      <c r="AI30" s="38">
        <v>1</v>
      </c>
      <c r="AJ30" s="82">
        <v>1</v>
      </c>
      <c r="AK30" s="70" t="s">
        <v>1814</v>
      </c>
      <c r="AL30" s="159" t="s">
        <v>1109</v>
      </c>
      <c r="AM30" s="159" t="s">
        <v>1109</v>
      </c>
      <c r="AN30" s="11"/>
    </row>
    <row r="31" spans="1:40" ht="13.5" customHeight="1">
      <c r="A31" s="235" t="s">
        <v>4564</v>
      </c>
      <c r="B31" s="711" t="s">
        <v>7885</v>
      </c>
      <c r="C31" s="79" t="s">
        <v>5815</v>
      </c>
      <c r="D31" s="80" t="s">
        <v>5816</v>
      </c>
      <c r="E31" s="80" t="s">
        <v>6118</v>
      </c>
      <c r="F31" s="80" t="s">
        <v>3028</v>
      </c>
      <c r="G31" s="81" t="s">
        <v>8303</v>
      </c>
      <c r="H31" s="159" t="s">
        <v>7534</v>
      </c>
      <c r="I31" s="38" t="s">
        <v>2228</v>
      </c>
      <c r="J31" s="38" t="s">
        <v>2229</v>
      </c>
      <c r="K31" s="38" t="s">
        <v>5300</v>
      </c>
      <c r="L31" s="38">
        <v>120</v>
      </c>
      <c r="M31" s="75">
        <v>218</v>
      </c>
      <c r="N31" s="315" t="s">
        <v>5817</v>
      </c>
      <c r="O31" s="699" t="s">
        <v>5818</v>
      </c>
      <c r="P31" s="714"/>
      <c r="Q31" s="712" t="s">
        <v>9018</v>
      </c>
      <c r="R31" s="75" t="s">
        <v>7885</v>
      </c>
      <c r="S31" s="38">
        <v>78870</v>
      </c>
      <c r="T31" s="38">
        <v>4318</v>
      </c>
      <c r="U31" s="38">
        <v>5105</v>
      </c>
      <c r="V31" s="316" t="s">
        <v>5262</v>
      </c>
      <c r="W31" s="75" t="s">
        <v>5263</v>
      </c>
      <c r="X31" s="38">
        <v>24630</v>
      </c>
      <c r="Y31" s="38">
        <v>1529</v>
      </c>
      <c r="Z31" s="38">
        <v>2342</v>
      </c>
      <c r="AA31" s="319" t="s">
        <v>5264</v>
      </c>
      <c r="AB31" s="318" t="s">
        <v>753</v>
      </c>
      <c r="AC31" s="38">
        <v>2062</v>
      </c>
      <c r="AD31" s="82">
        <v>6341</v>
      </c>
      <c r="AE31" s="77">
        <v>1</v>
      </c>
      <c r="AF31" s="38">
        <v>1</v>
      </c>
      <c r="AG31" s="75">
        <v>1</v>
      </c>
      <c r="AH31" s="78">
        <v>1</v>
      </c>
      <c r="AI31" s="38">
        <v>1</v>
      </c>
      <c r="AJ31" s="82">
        <v>1</v>
      </c>
      <c r="AK31" s="70" t="s">
        <v>1814</v>
      </c>
      <c r="AL31" s="159" t="s">
        <v>1109</v>
      </c>
      <c r="AM31" s="159"/>
      <c r="AN31" s="11"/>
    </row>
    <row r="32" spans="1:40" ht="13.5" customHeight="1">
      <c r="A32" s="235" t="s">
        <v>4565</v>
      </c>
      <c r="B32" s="711" t="s">
        <v>7177</v>
      </c>
      <c r="C32" s="79" t="s">
        <v>5169</v>
      </c>
      <c r="D32" s="80" t="s">
        <v>7178</v>
      </c>
      <c r="E32" s="80" t="s">
        <v>4151</v>
      </c>
      <c r="F32" s="80" t="s">
        <v>3672</v>
      </c>
      <c r="G32" s="81" t="s">
        <v>8303</v>
      </c>
      <c r="H32" s="159" t="s">
        <v>7179</v>
      </c>
      <c r="I32" s="38" t="s">
        <v>2385</v>
      </c>
      <c r="J32" s="38" t="s">
        <v>8728</v>
      </c>
      <c r="K32" s="38" t="s">
        <v>5300</v>
      </c>
      <c r="L32" s="38">
        <v>98</v>
      </c>
      <c r="M32" s="75">
        <v>262</v>
      </c>
      <c r="N32" s="315" t="s">
        <v>7180</v>
      </c>
      <c r="O32" s="75" t="s">
        <v>7181</v>
      </c>
      <c r="P32" s="11"/>
      <c r="Q32" s="712" t="s">
        <v>9019</v>
      </c>
      <c r="R32" s="75" t="s">
        <v>7177</v>
      </c>
      <c r="S32" s="38">
        <v>40250</v>
      </c>
      <c r="T32" s="38">
        <v>2264</v>
      </c>
      <c r="U32" s="38">
        <v>2479</v>
      </c>
      <c r="V32" s="316" t="s">
        <v>6991</v>
      </c>
      <c r="W32" s="75" t="s">
        <v>6992</v>
      </c>
      <c r="X32" s="38">
        <v>14610</v>
      </c>
      <c r="Y32" s="38" t="s">
        <v>6993</v>
      </c>
      <c r="Z32" s="38">
        <v>1199</v>
      </c>
      <c r="AA32" s="319" t="s">
        <v>8031</v>
      </c>
      <c r="AB32" s="318" t="s">
        <v>9138</v>
      </c>
      <c r="AC32" s="38" t="s">
        <v>7961</v>
      </c>
      <c r="AD32" s="82">
        <v>4174</v>
      </c>
      <c r="AE32" s="77">
        <v>2</v>
      </c>
      <c r="AF32" s="38">
        <v>3</v>
      </c>
      <c r="AG32" s="75">
        <v>3</v>
      </c>
      <c r="AH32" s="78">
        <v>2</v>
      </c>
      <c r="AI32" s="38">
        <v>3</v>
      </c>
      <c r="AJ32" s="82">
        <v>3</v>
      </c>
      <c r="AK32" s="70" t="s">
        <v>1814</v>
      </c>
      <c r="AL32" s="159" t="s">
        <v>1109</v>
      </c>
      <c r="AM32" s="159" t="s">
        <v>1109</v>
      </c>
      <c r="AN32" s="11"/>
    </row>
    <row r="33" spans="1:40" ht="13.5" customHeight="1">
      <c r="A33" s="235" t="s">
        <v>4566</v>
      </c>
      <c r="B33" s="711" t="s">
        <v>7332</v>
      </c>
      <c r="C33" s="79">
        <v>362</v>
      </c>
      <c r="D33" s="80" t="s">
        <v>3262</v>
      </c>
      <c r="E33" s="80" t="s">
        <v>2071</v>
      </c>
      <c r="F33" s="80" t="s">
        <v>7080</v>
      </c>
      <c r="G33" s="81" t="s">
        <v>8303</v>
      </c>
      <c r="H33" s="159" t="s">
        <v>2743</v>
      </c>
      <c r="I33" s="38" t="s">
        <v>2385</v>
      </c>
      <c r="J33" s="38" t="s">
        <v>8728</v>
      </c>
      <c r="K33" s="38" t="s">
        <v>5300</v>
      </c>
      <c r="L33" s="38">
        <v>100</v>
      </c>
      <c r="M33" s="75">
        <v>264</v>
      </c>
      <c r="N33" s="315" t="s">
        <v>7182</v>
      </c>
      <c r="O33" s="75" t="s">
        <v>7183</v>
      </c>
      <c r="P33" s="11"/>
      <c r="Q33" s="712" t="s">
        <v>9020</v>
      </c>
      <c r="R33" s="75" t="s">
        <v>7332</v>
      </c>
      <c r="S33" s="38">
        <v>48590</v>
      </c>
      <c r="T33" s="38">
        <v>2684</v>
      </c>
      <c r="U33" s="38">
        <v>2965</v>
      </c>
      <c r="V33" s="316" t="s">
        <v>6994</v>
      </c>
      <c r="W33" s="75" t="s">
        <v>6995</v>
      </c>
      <c r="X33" s="38">
        <v>17550</v>
      </c>
      <c r="Y33" s="38" t="s">
        <v>6996</v>
      </c>
      <c r="Z33" s="38">
        <v>1435</v>
      </c>
      <c r="AA33" s="319" t="s">
        <v>2346</v>
      </c>
      <c r="AB33" s="318" t="s">
        <v>8857</v>
      </c>
      <c r="AC33" s="38" t="s">
        <v>6997</v>
      </c>
      <c r="AD33" s="82">
        <v>5110</v>
      </c>
      <c r="AE33" s="77">
        <v>1</v>
      </c>
      <c r="AF33" s="38">
        <v>2</v>
      </c>
      <c r="AG33" s="75">
        <v>3</v>
      </c>
      <c r="AH33" s="78">
        <v>1</v>
      </c>
      <c r="AI33" s="38">
        <v>2</v>
      </c>
      <c r="AJ33" s="82">
        <v>3</v>
      </c>
      <c r="AK33" s="70" t="s">
        <v>1814</v>
      </c>
      <c r="AL33" s="159" t="s">
        <v>1109</v>
      </c>
      <c r="AM33" s="159" t="s">
        <v>1109</v>
      </c>
      <c r="AN33" s="11"/>
    </row>
    <row r="34" spans="1:40" ht="13.5" customHeight="1">
      <c r="A34" s="235" t="s">
        <v>4567</v>
      </c>
      <c r="B34" s="711" t="s">
        <v>7184</v>
      </c>
      <c r="C34" s="79" t="s">
        <v>7185</v>
      </c>
      <c r="D34" s="80" t="s">
        <v>7186</v>
      </c>
      <c r="E34" s="80" t="s">
        <v>4035</v>
      </c>
      <c r="F34" s="80" t="s">
        <v>9142</v>
      </c>
      <c r="G34" s="81" t="s">
        <v>8303</v>
      </c>
      <c r="H34" s="159" t="s">
        <v>7187</v>
      </c>
      <c r="I34" s="38" t="s">
        <v>2385</v>
      </c>
      <c r="J34" s="38" t="s">
        <v>8728</v>
      </c>
      <c r="K34" s="38" t="s">
        <v>5300</v>
      </c>
      <c r="L34" s="38">
        <v>102</v>
      </c>
      <c r="M34" s="75">
        <v>266</v>
      </c>
      <c r="N34" s="315" t="s">
        <v>7188</v>
      </c>
      <c r="O34" s="75" t="s">
        <v>4713</v>
      </c>
      <c r="P34" s="11"/>
      <c r="Q34" s="712" t="s">
        <v>5610</v>
      </c>
      <c r="R34" s="75" t="s">
        <v>7184</v>
      </c>
      <c r="S34" s="38">
        <v>57120</v>
      </c>
      <c r="T34" s="38">
        <v>3103</v>
      </c>
      <c r="U34" s="38">
        <v>3455</v>
      </c>
      <c r="V34" s="316" t="s">
        <v>2697</v>
      </c>
      <c r="W34" s="75" t="s">
        <v>6998</v>
      </c>
      <c r="X34" s="38">
        <v>20530</v>
      </c>
      <c r="Y34" s="38">
        <v>1102</v>
      </c>
      <c r="Z34" s="38">
        <v>1671</v>
      </c>
      <c r="AA34" s="319" t="s">
        <v>6999</v>
      </c>
      <c r="AB34" s="318" t="s">
        <v>7239</v>
      </c>
      <c r="AC34" s="38" t="s">
        <v>1202</v>
      </c>
      <c r="AD34" s="82">
        <v>6084</v>
      </c>
      <c r="AE34" s="77">
        <v>1</v>
      </c>
      <c r="AF34" s="38">
        <v>1</v>
      </c>
      <c r="AG34" s="75">
        <v>2</v>
      </c>
      <c r="AH34" s="78">
        <v>1</v>
      </c>
      <c r="AI34" s="38">
        <v>1</v>
      </c>
      <c r="AJ34" s="82">
        <v>2</v>
      </c>
      <c r="AK34" s="70" t="s">
        <v>1814</v>
      </c>
      <c r="AL34" s="159" t="s">
        <v>1109</v>
      </c>
      <c r="AM34" s="159" t="s">
        <v>1109</v>
      </c>
      <c r="AN34" s="11"/>
    </row>
    <row r="35" spans="1:40" ht="13.5" customHeight="1">
      <c r="A35" s="235" t="s">
        <v>4568</v>
      </c>
      <c r="B35" s="711" t="s">
        <v>7189</v>
      </c>
      <c r="C35" s="79" t="s">
        <v>7190</v>
      </c>
      <c r="D35" s="80" t="s">
        <v>7191</v>
      </c>
      <c r="E35" s="80" t="s">
        <v>8413</v>
      </c>
      <c r="F35" s="80">
        <v>27</v>
      </c>
      <c r="G35" s="81" t="s">
        <v>8303</v>
      </c>
      <c r="H35" s="159" t="s">
        <v>3040</v>
      </c>
      <c r="I35" s="38" t="s">
        <v>2385</v>
      </c>
      <c r="J35" s="38" t="s">
        <v>8728</v>
      </c>
      <c r="K35" s="38" t="s">
        <v>5300</v>
      </c>
      <c r="L35" s="38">
        <v>104</v>
      </c>
      <c r="M35" s="75">
        <v>268</v>
      </c>
      <c r="N35" s="315" t="s">
        <v>7192</v>
      </c>
      <c r="O35" s="75" t="s">
        <v>7193</v>
      </c>
      <c r="P35" s="11"/>
      <c r="Q35" s="712" t="s">
        <v>5611</v>
      </c>
      <c r="R35" s="75" t="s">
        <v>7189</v>
      </c>
      <c r="S35" s="38">
        <v>66260</v>
      </c>
      <c r="T35" s="38">
        <v>3538</v>
      </c>
      <c r="U35" s="38">
        <v>3972</v>
      </c>
      <c r="V35" s="316" t="s">
        <v>8987</v>
      </c>
      <c r="W35" s="75" t="s">
        <v>7240</v>
      </c>
      <c r="X35" s="38">
        <v>23690</v>
      </c>
      <c r="Y35" s="38">
        <v>1264</v>
      </c>
      <c r="Z35" s="38">
        <v>1920</v>
      </c>
      <c r="AA35" s="319" t="s">
        <v>7241</v>
      </c>
      <c r="AB35" s="318" t="s">
        <v>8060</v>
      </c>
      <c r="AC35" s="38" t="s">
        <v>7242</v>
      </c>
      <c r="AD35" s="82">
        <v>7151</v>
      </c>
      <c r="AE35" s="77">
        <v>1</v>
      </c>
      <c r="AF35" s="38">
        <v>1</v>
      </c>
      <c r="AG35" s="75">
        <v>1</v>
      </c>
      <c r="AH35" s="78">
        <v>1</v>
      </c>
      <c r="AI35" s="38">
        <v>1</v>
      </c>
      <c r="AJ35" s="82">
        <v>1</v>
      </c>
      <c r="AK35" s="70" t="s">
        <v>1814</v>
      </c>
      <c r="AL35" s="159" t="s">
        <v>1109</v>
      </c>
      <c r="AM35" s="159" t="s">
        <v>1109</v>
      </c>
      <c r="AN35" s="11"/>
    </row>
    <row r="36" spans="1:40" ht="13.5" customHeight="1">
      <c r="A36" s="235" t="s">
        <v>4569</v>
      </c>
      <c r="B36" s="711" t="s">
        <v>7194</v>
      </c>
      <c r="C36" s="79">
        <v>381</v>
      </c>
      <c r="D36" s="80" t="s">
        <v>7195</v>
      </c>
      <c r="E36" s="80" t="s">
        <v>4451</v>
      </c>
      <c r="F36" s="80" t="s">
        <v>2137</v>
      </c>
      <c r="G36" s="81" t="s">
        <v>8303</v>
      </c>
      <c r="H36" s="711" t="s">
        <v>7196</v>
      </c>
      <c r="I36" s="38" t="s">
        <v>2385</v>
      </c>
      <c r="J36" s="38" t="s">
        <v>8728</v>
      </c>
      <c r="K36" s="38" t="s">
        <v>5300</v>
      </c>
      <c r="L36" s="38">
        <v>106</v>
      </c>
      <c r="M36" s="75">
        <v>288</v>
      </c>
      <c r="N36" s="315" t="s">
        <v>3444</v>
      </c>
      <c r="O36" s="699" t="s">
        <v>4848</v>
      </c>
      <c r="P36" s="714"/>
      <c r="Q36" s="712" t="s">
        <v>5612</v>
      </c>
      <c r="R36" s="75" t="s">
        <v>7194</v>
      </c>
      <c r="S36" s="38">
        <v>79080</v>
      </c>
      <c r="T36" s="38">
        <v>4151</v>
      </c>
      <c r="U36" s="38">
        <v>4687</v>
      </c>
      <c r="V36" s="316" t="s">
        <v>7243</v>
      </c>
      <c r="W36" s="75" t="s">
        <v>7244</v>
      </c>
      <c r="X36" s="38">
        <v>30990</v>
      </c>
      <c r="Y36" s="38">
        <v>1570</v>
      </c>
      <c r="Z36" s="38">
        <v>2383</v>
      </c>
      <c r="AA36" s="319" t="s">
        <v>7245</v>
      </c>
      <c r="AB36" s="318" t="s">
        <v>8282</v>
      </c>
      <c r="AC36" s="38" t="s">
        <v>7246</v>
      </c>
      <c r="AD36" s="82">
        <v>9529</v>
      </c>
      <c r="AE36" s="77">
        <v>1</v>
      </c>
      <c r="AF36" s="38">
        <v>1</v>
      </c>
      <c r="AG36" s="75">
        <v>1</v>
      </c>
      <c r="AH36" s="78">
        <v>1</v>
      </c>
      <c r="AI36" s="38">
        <v>1</v>
      </c>
      <c r="AJ36" s="82">
        <v>1</v>
      </c>
      <c r="AK36" s="70" t="s">
        <v>1814</v>
      </c>
      <c r="AL36" s="159" t="s">
        <v>1109</v>
      </c>
      <c r="AM36" s="159" t="s">
        <v>1109</v>
      </c>
      <c r="AN36" s="11"/>
    </row>
    <row r="37" spans="1:40" ht="13.5" customHeight="1">
      <c r="A37" s="235" t="s">
        <v>4663</v>
      </c>
      <c r="B37" s="711" t="s">
        <v>4849</v>
      </c>
      <c r="C37" s="79" t="s">
        <v>6966</v>
      </c>
      <c r="D37" s="80">
        <v>399</v>
      </c>
      <c r="E37" s="80" t="s">
        <v>2141</v>
      </c>
      <c r="F37" s="80" t="s">
        <v>4033</v>
      </c>
      <c r="G37" s="81" t="s">
        <v>8303</v>
      </c>
      <c r="H37" s="159" t="s">
        <v>6967</v>
      </c>
      <c r="I37" s="38" t="s">
        <v>2385</v>
      </c>
      <c r="J37" s="38" t="s">
        <v>8728</v>
      </c>
      <c r="K37" s="38" t="s">
        <v>5300</v>
      </c>
      <c r="L37" s="38">
        <v>112</v>
      </c>
      <c r="M37" s="75">
        <v>294</v>
      </c>
      <c r="N37" s="315" t="s">
        <v>6968</v>
      </c>
      <c r="O37" s="699" t="s">
        <v>6969</v>
      </c>
      <c r="P37" s="714"/>
      <c r="Q37" s="712" t="s">
        <v>5613</v>
      </c>
      <c r="R37" s="75" t="s">
        <v>4849</v>
      </c>
      <c r="S37" s="38">
        <v>99880</v>
      </c>
      <c r="T37" s="38">
        <v>5075</v>
      </c>
      <c r="U37" s="38">
        <v>5812</v>
      </c>
      <c r="V37" s="316" t="s">
        <v>7247</v>
      </c>
      <c r="W37" s="75" t="s">
        <v>7248</v>
      </c>
      <c r="X37" s="38">
        <v>38680</v>
      </c>
      <c r="Y37" s="38">
        <v>1939</v>
      </c>
      <c r="Z37" s="38">
        <v>2949</v>
      </c>
      <c r="AA37" s="319" t="s">
        <v>7249</v>
      </c>
      <c r="AB37" s="318" t="s">
        <v>2716</v>
      </c>
      <c r="AC37" s="38">
        <v>1455</v>
      </c>
      <c r="AD37" s="82">
        <v>12320</v>
      </c>
      <c r="AE37" s="77">
        <v>1</v>
      </c>
      <c r="AF37" s="38">
        <v>1</v>
      </c>
      <c r="AG37" s="75">
        <v>1</v>
      </c>
      <c r="AH37" s="78">
        <v>1</v>
      </c>
      <c r="AI37" s="38">
        <v>1</v>
      </c>
      <c r="AJ37" s="82">
        <v>1</v>
      </c>
      <c r="AK37" s="70" t="s">
        <v>1814</v>
      </c>
      <c r="AL37" s="159" t="s">
        <v>1109</v>
      </c>
      <c r="AM37" s="159" t="s">
        <v>1109</v>
      </c>
      <c r="AN37" s="11"/>
    </row>
    <row r="38" spans="1:40" ht="13.5" customHeight="1">
      <c r="A38" s="235" t="s">
        <v>1671</v>
      </c>
      <c r="B38" s="711" t="s">
        <v>5807</v>
      </c>
      <c r="C38" s="79" t="s">
        <v>7543</v>
      </c>
      <c r="D38" s="80">
        <v>403</v>
      </c>
      <c r="E38" s="80" t="s">
        <v>2440</v>
      </c>
      <c r="F38" s="80" t="s">
        <v>6443</v>
      </c>
      <c r="G38" s="81" t="s">
        <v>8303</v>
      </c>
      <c r="H38" s="711" t="s">
        <v>6970</v>
      </c>
      <c r="I38" s="38" t="s">
        <v>2385</v>
      </c>
      <c r="J38" s="38" t="s">
        <v>8728</v>
      </c>
      <c r="K38" s="38" t="s">
        <v>5300</v>
      </c>
      <c r="L38" s="38">
        <v>118</v>
      </c>
      <c r="M38" s="75">
        <v>292</v>
      </c>
      <c r="N38" s="315" t="s">
        <v>6971</v>
      </c>
      <c r="O38" s="699" t="s">
        <v>6972</v>
      </c>
      <c r="P38" s="714"/>
      <c r="Q38" s="712" t="s">
        <v>5614</v>
      </c>
      <c r="R38" s="75" t="s">
        <v>5807</v>
      </c>
      <c r="S38" s="38">
        <v>122500</v>
      </c>
      <c r="T38" s="38">
        <v>6031</v>
      </c>
      <c r="U38" s="38">
        <v>6999</v>
      </c>
      <c r="V38" s="316" t="s">
        <v>7250</v>
      </c>
      <c r="W38" s="75" t="s">
        <v>762</v>
      </c>
      <c r="X38" s="38">
        <v>46850</v>
      </c>
      <c r="Y38" s="38">
        <v>2325</v>
      </c>
      <c r="Z38" s="38">
        <v>3544</v>
      </c>
      <c r="AA38" s="319" t="s">
        <v>3021</v>
      </c>
      <c r="AB38" s="318" t="s">
        <v>3281</v>
      </c>
      <c r="AC38" s="38">
        <v>2370</v>
      </c>
      <c r="AD38" s="82">
        <v>15460</v>
      </c>
      <c r="AE38" s="77">
        <v>1</v>
      </c>
      <c r="AF38" s="38">
        <v>1</v>
      </c>
      <c r="AG38" s="75">
        <v>1</v>
      </c>
      <c r="AH38" s="78">
        <v>1</v>
      </c>
      <c r="AI38" s="38">
        <v>1</v>
      </c>
      <c r="AJ38" s="82">
        <v>1</v>
      </c>
      <c r="AK38" s="70" t="s">
        <v>1814</v>
      </c>
      <c r="AL38" s="159" t="s">
        <v>1109</v>
      </c>
      <c r="AM38" s="159"/>
      <c r="AN38" s="11"/>
    </row>
    <row r="39" spans="1:40" ht="13.5" customHeight="1">
      <c r="A39" s="235" t="s">
        <v>45</v>
      </c>
      <c r="B39" s="711" t="s">
        <v>5561</v>
      </c>
      <c r="C39" s="79">
        <v>419</v>
      </c>
      <c r="D39" s="80">
        <v>407</v>
      </c>
      <c r="E39" s="80" t="s">
        <v>6973</v>
      </c>
      <c r="F39" s="80" t="s">
        <v>6974</v>
      </c>
      <c r="G39" s="81" t="s">
        <v>8303</v>
      </c>
      <c r="H39" s="159" t="s">
        <v>8217</v>
      </c>
      <c r="I39" s="38" t="s">
        <v>2385</v>
      </c>
      <c r="J39" s="38" t="s">
        <v>8728</v>
      </c>
      <c r="K39" s="38" t="s">
        <v>5300</v>
      </c>
      <c r="L39" s="38">
        <v>122</v>
      </c>
      <c r="M39" s="75">
        <v>296</v>
      </c>
      <c r="N39" s="315" t="s">
        <v>6975</v>
      </c>
      <c r="O39" s="699" t="s">
        <v>6976</v>
      </c>
      <c r="P39" s="714"/>
      <c r="Q39" s="712" t="s">
        <v>5615</v>
      </c>
      <c r="R39" s="75" t="s">
        <v>5561</v>
      </c>
      <c r="S39" s="38">
        <v>146600</v>
      </c>
      <c r="T39" s="38">
        <v>6998</v>
      </c>
      <c r="U39" s="38">
        <v>8222</v>
      </c>
      <c r="V39" s="316" t="s">
        <v>6102</v>
      </c>
      <c r="W39" s="75" t="s">
        <v>3945</v>
      </c>
      <c r="X39" s="38">
        <v>55370</v>
      </c>
      <c r="Y39" s="38">
        <v>2721</v>
      </c>
      <c r="Z39" s="38">
        <v>4154</v>
      </c>
      <c r="AA39" s="319" t="s">
        <v>7251</v>
      </c>
      <c r="AB39" s="318" t="s">
        <v>7968</v>
      </c>
      <c r="AC39" s="38">
        <v>3592</v>
      </c>
      <c r="AD39" s="82">
        <v>18900</v>
      </c>
      <c r="AE39" s="77">
        <v>1</v>
      </c>
      <c r="AF39" s="38">
        <v>1</v>
      </c>
      <c r="AG39" s="75">
        <v>1</v>
      </c>
      <c r="AH39" s="78">
        <v>1</v>
      </c>
      <c r="AI39" s="38">
        <v>1</v>
      </c>
      <c r="AJ39" s="82">
        <v>1</v>
      </c>
      <c r="AK39" s="70" t="s">
        <v>1814</v>
      </c>
      <c r="AL39" s="159" t="s">
        <v>1109</v>
      </c>
      <c r="AM39" s="159"/>
      <c r="AN39" s="11"/>
    </row>
    <row r="40" spans="1:40" ht="13.5" customHeight="1">
      <c r="A40" s="235" t="s">
        <v>1864</v>
      </c>
      <c r="B40" s="711" t="s">
        <v>6977</v>
      </c>
      <c r="C40" s="79" t="s">
        <v>6978</v>
      </c>
      <c r="D40" s="80" t="s">
        <v>6979</v>
      </c>
      <c r="E40" s="80" t="s">
        <v>2416</v>
      </c>
      <c r="F40" s="80">
        <v>58</v>
      </c>
      <c r="G40" s="81" t="s">
        <v>8303</v>
      </c>
      <c r="H40" s="159" t="s">
        <v>6980</v>
      </c>
      <c r="I40" s="38" t="s">
        <v>2385</v>
      </c>
      <c r="J40" s="38" t="s">
        <v>8728</v>
      </c>
      <c r="K40" s="38" t="s">
        <v>5300</v>
      </c>
      <c r="L40" s="38">
        <v>128</v>
      </c>
      <c r="M40" s="75">
        <v>300</v>
      </c>
      <c r="N40" s="315" t="s">
        <v>6981</v>
      </c>
      <c r="O40" s="699" t="s">
        <v>6982</v>
      </c>
      <c r="P40" s="714"/>
      <c r="Q40" s="712" t="s">
        <v>5616</v>
      </c>
      <c r="R40" s="75" t="s">
        <v>6977</v>
      </c>
      <c r="S40" s="38">
        <v>183000</v>
      </c>
      <c r="T40" s="38">
        <v>8383</v>
      </c>
      <c r="U40" s="38">
        <v>10000</v>
      </c>
      <c r="V40" s="316" t="s">
        <v>7252</v>
      </c>
      <c r="W40" s="75" t="s">
        <v>5791</v>
      </c>
      <c r="X40" s="38">
        <v>67830</v>
      </c>
      <c r="Y40" s="38">
        <v>3291</v>
      </c>
      <c r="Z40" s="38">
        <v>5034</v>
      </c>
      <c r="AA40" s="319" t="s">
        <v>7253</v>
      </c>
      <c r="AB40" s="318" t="s">
        <v>7765</v>
      </c>
      <c r="AC40" s="38">
        <v>5896</v>
      </c>
      <c r="AD40" s="82">
        <v>24260</v>
      </c>
      <c r="AE40" s="77">
        <v>1</v>
      </c>
      <c r="AF40" s="38">
        <v>1</v>
      </c>
      <c r="AG40" s="75">
        <v>1</v>
      </c>
      <c r="AH40" s="78">
        <v>1</v>
      </c>
      <c r="AI40" s="38">
        <v>1</v>
      </c>
      <c r="AJ40" s="82">
        <v>1</v>
      </c>
      <c r="AK40" s="70" t="s">
        <v>1814</v>
      </c>
      <c r="AL40" s="159" t="s">
        <v>1109</v>
      </c>
      <c r="AM40" s="159"/>
      <c r="AN40" s="11"/>
    </row>
    <row r="41" spans="1:40" ht="13.5" customHeight="1">
      <c r="A41" s="235" t="s">
        <v>1865</v>
      </c>
      <c r="B41" s="711" t="s">
        <v>6983</v>
      </c>
      <c r="C41" s="79" t="s">
        <v>6984</v>
      </c>
      <c r="D41" s="80" t="s">
        <v>5870</v>
      </c>
      <c r="E41" s="80" t="s">
        <v>6985</v>
      </c>
      <c r="F41" s="80" t="s">
        <v>6986</v>
      </c>
      <c r="G41" s="81" t="s">
        <v>8303</v>
      </c>
      <c r="H41" s="159" t="s">
        <v>9058</v>
      </c>
      <c r="I41" s="38" t="s">
        <v>2385</v>
      </c>
      <c r="J41" s="38" t="s">
        <v>8728</v>
      </c>
      <c r="K41" s="38" t="s">
        <v>5300</v>
      </c>
      <c r="L41" s="38">
        <v>134</v>
      </c>
      <c r="M41" s="75">
        <v>306</v>
      </c>
      <c r="N41" s="315" t="s">
        <v>1459</v>
      </c>
      <c r="O41" s="75" t="s">
        <v>6987</v>
      </c>
      <c r="P41" s="11"/>
      <c r="Q41" s="712" t="s">
        <v>5617</v>
      </c>
      <c r="R41" s="75" t="s">
        <v>6983</v>
      </c>
      <c r="S41" s="38">
        <v>226900</v>
      </c>
      <c r="T41" s="38">
        <v>9962</v>
      </c>
      <c r="U41" s="38">
        <v>12080</v>
      </c>
      <c r="V41" s="316" t="s">
        <v>8394</v>
      </c>
      <c r="W41" s="75" t="s">
        <v>7254</v>
      </c>
      <c r="X41" s="38">
        <v>82670</v>
      </c>
      <c r="Y41" s="38">
        <v>3951</v>
      </c>
      <c r="Z41" s="38">
        <v>6058</v>
      </c>
      <c r="AA41" s="319" t="s">
        <v>2742</v>
      </c>
      <c r="AB41" s="318" t="s">
        <v>7255</v>
      </c>
      <c r="AC41" s="38">
        <v>9402</v>
      </c>
      <c r="AD41" s="82">
        <v>31050</v>
      </c>
      <c r="AE41" s="77">
        <v>1</v>
      </c>
      <c r="AF41" s="38">
        <v>1</v>
      </c>
      <c r="AG41" s="75">
        <v>1</v>
      </c>
      <c r="AH41" s="78">
        <v>1</v>
      </c>
      <c r="AI41" s="38">
        <v>1</v>
      </c>
      <c r="AJ41" s="82">
        <v>1</v>
      </c>
      <c r="AK41" s="70" t="s">
        <v>1814</v>
      </c>
      <c r="AL41" s="159" t="s">
        <v>1109</v>
      </c>
      <c r="AM41" s="159"/>
      <c r="AN41" s="11"/>
    </row>
    <row r="42" spans="1:40" ht="13.5" customHeight="1">
      <c r="A42" s="235" t="s">
        <v>1866</v>
      </c>
      <c r="B42" s="711" t="s">
        <v>6988</v>
      </c>
      <c r="C42" s="79" t="s">
        <v>8110</v>
      </c>
      <c r="D42" s="80">
        <v>424</v>
      </c>
      <c r="E42" s="80" t="s">
        <v>2394</v>
      </c>
      <c r="F42" s="80">
        <v>77</v>
      </c>
      <c r="G42" s="81" t="s">
        <v>8303</v>
      </c>
      <c r="H42" s="159" t="s">
        <v>7206</v>
      </c>
      <c r="I42" s="38" t="s">
        <v>2385</v>
      </c>
      <c r="J42" s="38" t="s">
        <v>8728</v>
      </c>
      <c r="K42" s="38" t="s">
        <v>5300</v>
      </c>
      <c r="L42" s="38">
        <v>140</v>
      </c>
      <c r="M42" s="75">
        <v>312</v>
      </c>
      <c r="N42" s="315" t="s">
        <v>6989</v>
      </c>
      <c r="O42" s="75" t="s">
        <v>6990</v>
      </c>
      <c r="P42" s="11"/>
      <c r="Q42" s="712" t="s">
        <v>5618</v>
      </c>
      <c r="R42" s="75" t="s">
        <v>6988</v>
      </c>
      <c r="S42" s="38">
        <v>274800</v>
      </c>
      <c r="T42" s="38">
        <v>11580</v>
      </c>
      <c r="U42" s="38">
        <v>14240</v>
      </c>
      <c r="V42" s="316" t="s">
        <v>8500</v>
      </c>
      <c r="W42" s="75" t="s">
        <v>7256</v>
      </c>
      <c r="X42" s="38">
        <v>98130</v>
      </c>
      <c r="Y42" s="38">
        <v>4629</v>
      </c>
      <c r="Z42" s="38">
        <v>7108</v>
      </c>
      <c r="AA42" s="319" t="s">
        <v>7139</v>
      </c>
      <c r="AB42" s="318" t="s">
        <v>2749</v>
      </c>
      <c r="AC42" s="38">
        <v>13990</v>
      </c>
      <c r="AD42" s="82">
        <v>38660</v>
      </c>
      <c r="AE42" s="77">
        <v>1</v>
      </c>
      <c r="AF42" s="38">
        <v>1</v>
      </c>
      <c r="AG42" s="75">
        <v>1</v>
      </c>
      <c r="AH42" s="78">
        <v>1</v>
      </c>
      <c r="AI42" s="38">
        <v>1</v>
      </c>
      <c r="AJ42" s="82">
        <v>1</v>
      </c>
      <c r="AK42" s="70" t="s">
        <v>1814</v>
      </c>
      <c r="AL42" s="159" t="s">
        <v>1109</v>
      </c>
      <c r="AM42" s="159"/>
      <c r="AN42" s="11"/>
    </row>
    <row r="43" spans="1:40" ht="13.5" customHeight="1">
      <c r="A43" s="36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36" t="s">
        <v>4046</v>
      </c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</row>
    <row r="44" spans="1:40" ht="13.5" customHeight="1"/>
    <row r="45" spans="1:40" ht="13.5" customHeight="1"/>
    <row r="46" spans="1:40" ht="13.5" customHeight="1"/>
    <row r="47" spans="1:40" ht="13.5" customHeight="1"/>
    <row r="48" spans="1:40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</sheetData>
  <mergeCells count="16">
    <mergeCell ref="AM6:AM10"/>
    <mergeCell ref="A4:B5"/>
    <mergeCell ref="C4:G5"/>
    <mergeCell ref="H4:H5"/>
    <mergeCell ref="I4:M5"/>
    <mergeCell ref="N4:O5"/>
    <mergeCell ref="Q4:R5"/>
    <mergeCell ref="S4:AD4"/>
    <mergeCell ref="S5:W5"/>
    <mergeCell ref="X5:AA5"/>
    <mergeCell ref="AB5:AD5"/>
    <mergeCell ref="A1:U1"/>
    <mergeCell ref="A2:U2"/>
    <mergeCell ref="A3:U3"/>
    <mergeCell ref="AK6:AK10"/>
    <mergeCell ref="AL6:AL10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42092-4846-40AE-9148-7BC25FC2BD6D}">
  <sheetPr codeName="Sheet8"/>
  <dimension ref="A1:AN41"/>
  <sheetViews>
    <sheetView showGridLines="0" zoomScaleNormal="75" zoomScaleSheetLayoutView="25" workbookViewId="0">
      <selection activeCell="A12" sqref="A12"/>
    </sheetView>
  </sheetViews>
  <sheetFormatPr defaultColWidth="10.7109375" defaultRowHeight="9.75"/>
  <cols>
    <col min="1" max="1" width="14.140625" style="205" customWidth="1"/>
    <col min="2" max="2" width="5" style="153" customWidth="1"/>
    <col min="3" max="4" width="4.85546875" style="153" customWidth="1"/>
    <col min="5" max="5" width="4.28515625" style="153" customWidth="1"/>
    <col min="6" max="7" width="4" style="153" customWidth="1"/>
    <col min="8" max="8" width="5.140625" style="153" customWidth="1"/>
    <col min="9" max="9" width="4.85546875" style="153" customWidth="1"/>
    <col min="10" max="10" width="4.5703125" style="153" customWidth="1"/>
    <col min="11" max="11" width="4.42578125" style="153" customWidth="1"/>
    <col min="12" max="12" width="5.42578125" style="153" customWidth="1"/>
    <col min="13" max="13" width="4.5703125" style="153" customWidth="1"/>
    <col min="14" max="14" width="5.140625" style="153" customWidth="1"/>
    <col min="15" max="16" width="4.85546875" style="153" customWidth="1"/>
    <col min="17" max="17" width="14.140625" style="205" customWidth="1"/>
    <col min="18" max="18" width="4.42578125" style="153" customWidth="1"/>
    <col min="19" max="19" width="4.5703125" style="153" customWidth="1"/>
    <col min="20" max="20" width="7" style="153" bestFit="1" customWidth="1"/>
    <col min="21" max="21" width="4.85546875" style="153" customWidth="1"/>
    <col min="22" max="22" width="4.5703125" style="153" bestFit="1" customWidth="1"/>
    <col min="23" max="23" width="5.28515625" style="153" bestFit="1" customWidth="1"/>
    <col min="24" max="24" width="7.5703125" style="153" bestFit="1" customWidth="1"/>
    <col min="25" max="25" width="4.5703125" style="153" customWidth="1"/>
    <col min="26" max="26" width="7" style="153" bestFit="1" customWidth="1"/>
    <col min="27" max="27" width="4.140625" style="153" bestFit="1" customWidth="1"/>
    <col min="28" max="28" width="4.85546875" style="153" customWidth="1"/>
    <col min="29" max="29" width="5.28515625" style="153" customWidth="1"/>
    <col min="30" max="30" width="7" style="153" bestFit="1" customWidth="1"/>
    <col min="31" max="31" width="4.7109375" style="153" customWidth="1"/>
    <col min="32" max="32" width="4.42578125" style="153" customWidth="1"/>
    <col min="33" max="33" width="4.28515625" style="153" customWidth="1"/>
    <col min="34" max="35" width="4" style="153" customWidth="1"/>
    <col min="36" max="36" width="4.140625" style="153" customWidth="1"/>
    <col min="37" max="39" width="2.7109375" style="153" customWidth="1"/>
    <col min="40" max="40" width="3.5703125" style="153" customWidth="1"/>
    <col min="41" max="42" width="6.85546875" style="153" customWidth="1"/>
    <col min="43" max="16384" width="10.7109375" style="153"/>
  </cols>
  <sheetData>
    <row r="1" spans="1:40" ht="71.099999999999994" customHeight="1">
      <c r="A1" s="972" t="s">
        <v>7901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358"/>
      <c r="T1" s="358"/>
      <c r="U1" s="358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40" ht="65.099999999999994" customHeight="1">
      <c r="A2" s="972" t="s">
        <v>7902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  <c r="R2" s="791"/>
      <c r="S2" s="791"/>
      <c r="T2" s="791"/>
      <c r="U2" s="791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</row>
    <row r="3" spans="1:40" ht="63" customHeight="1" thickBot="1">
      <c r="A3" s="990" t="s">
        <v>7903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1"/>
      <c r="Q3" s="793"/>
      <c r="R3" s="793"/>
      <c r="S3" s="793"/>
      <c r="T3" s="793"/>
      <c r="U3" s="793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</row>
    <row r="4" spans="1:40" ht="23.1" customHeight="1" thickTop="1" thickBot="1">
      <c r="A4" s="865" t="s">
        <v>2567</v>
      </c>
      <c r="B4" s="886"/>
      <c r="C4" s="865" t="s">
        <v>2568</v>
      </c>
      <c r="D4" s="889"/>
      <c r="E4" s="889"/>
      <c r="F4" s="889"/>
      <c r="G4" s="886"/>
      <c r="H4" s="891"/>
      <c r="I4" s="973" t="s">
        <v>875</v>
      </c>
      <c r="J4" s="889"/>
      <c r="K4" s="889"/>
      <c r="L4" s="889"/>
      <c r="M4" s="886"/>
      <c r="N4" s="865" t="s">
        <v>876</v>
      </c>
      <c r="O4" s="886"/>
      <c r="P4" s="687"/>
      <c r="Q4" s="865" t="s">
        <v>2567</v>
      </c>
      <c r="R4" s="886"/>
      <c r="S4" s="973" t="s">
        <v>228</v>
      </c>
      <c r="T4" s="889"/>
      <c r="U4" s="889"/>
      <c r="V4" s="889"/>
      <c r="W4" s="889"/>
      <c r="X4" s="889"/>
      <c r="Y4" s="889"/>
      <c r="Z4" s="889"/>
      <c r="AA4" s="889"/>
      <c r="AB4" s="889"/>
      <c r="AC4" s="889"/>
      <c r="AD4" s="886"/>
      <c r="AE4" s="14"/>
      <c r="AF4" s="14"/>
      <c r="AG4" s="14"/>
      <c r="AH4" s="14"/>
      <c r="AI4" s="14"/>
      <c r="AJ4" s="14"/>
      <c r="AK4" s="14"/>
      <c r="AL4" s="14"/>
      <c r="AM4" s="14"/>
    </row>
    <row r="5" spans="1:40" ht="42" customHeight="1" thickTop="1" thickBot="1">
      <c r="A5" s="887"/>
      <c r="B5" s="888"/>
      <c r="C5" s="887"/>
      <c r="D5" s="890"/>
      <c r="E5" s="890"/>
      <c r="F5" s="890"/>
      <c r="G5" s="888"/>
      <c r="H5" s="977"/>
      <c r="I5" s="887"/>
      <c r="J5" s="890"/>
      <c r="K5" s="890"/>
      <c r="L5" s="890"/>
      <c r="M5" s="888"/>
      <c r="N5" s="887"/>
      <c r="O5" s="888"/>
      <c r="P5" s="687"/>
      <c r="Q5" s="887"/>
      <c r="R5" s="888"/>
      <c r="S5" s="980" t="s">
        <v>862</v>
      </c>
      <c r="T5" s="902"/>
      <c r="U5" s="902"/>
      <c r="V5" s="902"/>
      <c r="W5" s="903"/>
      <c r="X5" s="873" t="s">
        <v>2020</v>
      </c>
      <c r="Y5" s="978"/>
      <c r="Z5" s="978"/>
      <c r="AA5" s="979"/>
      <c r="AB5" s="980"/>
      <c r="AC5" s="902"/>
      <c r="AD5" s="903"/>
      <c r="AE5" s="14"/>
      <c r="AF5" s="14"/>
      <c r="AG5" s="14"/>
      <c r="AH5" s="14"/>
      <c r="AI5" s="14"/>
      <c r="AJ5" s="14"/>
      <c r="AK5" s="14"/>
      <c r="AL5" s="14"/>
      <c r="AM5" s="14"/>
    </row>
    <row r="6" spans="1:40" s="160" customFormat="1" ht="13.5" customHeight="1" thickTop="1">
      <c r="A6" s="54"/>
      <c r="B6" s="55"/>
      <c r="C6" s="32"/>
      <c r="D6" s="32"/>
      <c r="E6" s="32"/>
      <c r="F6" s="32"/>
      <c r="G6" s="56"/>
      <c r="H6" s="56"/>
      <c r="I6" s="32"/>
      <c r="J6" s="32"/>
      <c r="K6" s="32"/>
      <c r="L6" s="32"/>
      <c r="M6" s="56"/>
      <c r="N6" s="32"/>
      <c r="O6" s="56"/>
      <c r="P6" s="15"/>
      <c r="Q6" s="90"/>
      <c r="R6" s="56"/>
      <c r="S6" s="32"/>
      <c r="T6" s="32"/>
      <c r="U6" s="32"/>
      <c r="V6" s="32"/>
      <c r="W6" s="56"/>
      <c r="X6" s="32"/>
      <c r="Y6" s="32"/>
      <c r="Z6" s="32"/>
      <c r="AA6" s="56"/>
      <c r="AB6" s="32"/>
      <c r="AC6" s="32"/>
      <c r="AD6" s="33"/>
      <c r="AE6" s="183"/>
      <c r="AF6" s="184"/>
      <c r="AG6" s="184" t="s">
        <v>2562</v>
      </c>
      <c r="AH6" s="184"/>
      <c r="AI6" s="184"/>
      <c r="AJ6" s="185"/>
      <c r="AK6" s="779" t="s">
        <v>4715</v>
      </c>
      <c r="AL6" s="767" t="s">
        <v>4716</v>
      </c>
      <c r="AM6" s="767" t="s">
        <v>889</v>
      </c>
      <c r="AN6" s="15"/>
    </row>
    <row r="7" spans="1:40" s="160" customFormat="1" ht="13.5" customHeight="1">
      <c r="A7" s="57"/>
      <c r="B7" s="58"/>
      <c r="C7" s="15"/>
      <c r="D7" s="15"/>
      <c r="E7" s="15"/>
      <c r="F7" s="15"/>
      <c r="G7" s="18"/>
      <c r="H7" s="18"/>
      <c r="I7" s="15"/>
      <c r="J7" s="15"/>
      <c r="K7" s="15"/>
      <c r="L7" s="15"/>
      <c r="M7" s="18"/>
      <c r="N7" s="15"/>
      <c r="O7" s="18"/>
      <c r="P7" s="15"/>
      <c r="Q7" s="91"/>
      <c r="R7" s="18"/>
      <c r="S7" s="15"/>
      <c r="T7" s="15"/>
      <c r="U7" s="15"/>
      <c r="V7" s="15"/>
      <c r="W7" s="18"/>
      <c r="X7" s="15"/>
      <c r="Y7" s="15"/>
      <c r="Z7" s="15"/>
      <c r="AA7" s="18"/>
      <c r="AB7" s="15"/>
      <c r="AC7" s="15"/>
      <c r="AD7" s="19"/>
      <c r="AE7" s="187"/>
      <c r="AF7" s="16"/>
      <c r="AG7" s="17"/>
      <c r="AH7" s="16"/>
      <c r="AI7" s="16"/>
      <c r="AJ7" s="188"/>
      <c r="AK7" s="779"/>
      <c r="AL7" s="767"/>
      <c r="AM7" s="767"/>
      <c r="AN7" s="16"/>
    </row>
    <row r="8" spans="1:40" s="160" customFormat="1" ht="13.5" customHeight="1">
      <c r="A8" s="57"/>
      <c r="B8" s="58" t="s">
        <v>632</v>
      </c>
      <c r="C8" s="15" t="s">
        <v>633</v>
      </c>
      <c r="D8" s="15" t="s">
        <v>634</v>
      </c>
      <c r="E8" s="15" t="s">
        <v>1078</v>
      </c>
      <c r="F8" s="15" t="s">
        <v>1079</v>
      </c>
      <c r="G8" s="18" t="s">
        <v>5278</v>
      </c>
      <c r="H8" s="18" t="s">
        <v>5279</v>
      </c>
      <c r="I8" s="15" t="s">
        <v>1080</v>
      </c>
      <c r="J8" s="15" t="s">
        <v>5281</v>
      </c>
      <c r="K8" s="15" t="s">
        <v>5282</v>
      </c>
      <c r="L8" s="189" t="s">
        <v>1081</v>
      </c>
      <c r="M8" s="18" t="s">
        <v>998</v>
      </c>
      <c r="N8" s="15" t="s">
        <v>999</v>
      </c>
      <c r="O8" s="18" t="s">
        <v>1000</v>
      </c>
      <c r="P8" s="15"/>
      <c r="Q8" s="91"/>
      <c r="R8" s="18" t="s">
        <v>632</v>
      </c>
      <c r="S8" s="15" t="s">
        <v>1001</v>
      </c>
      <c r="T8" s="15" t="s">
        <v>1002</v>
      </c>
      <c r="U8" s="15" t="s">
        <v>1293</v>
      </c>
      <c r="V8" s="15" t="s">
        <v>1003</v>
      </c>
      <c r="W8" s="18" t="s">
        <v>1004</v>
      </c>
      <c r="X8" s="15" t="s">
        <v>1005</v>
      </c>
      <c r="Y8" s="15" t="s">
        <v>2040</v>
      </c>
      <c r="Z8" s="15" t="s">
        <v>1294</v>
      </c>
      <c r="AA8" s="18" t="s">
        <v>5605</v>
      </c>
      <c r="AB8" s="15" t="s">
        <v>5606</v>
      </c>
      <c r="AC8" s="15" t="s">
        <v>5607</v>
      </c>
      <c r="AD8" s="19" t="s">
        <v>1867</v>
      </c>
      <c r="AE8" s="190"/>
      <c r="AF8" s="15" t="s">
        <v>5313</v>
      </c>
      <c r="AG8" s="18"/>
      <c r="AH8" s="15"/>
      <c r="AI8" s="15" t="s">
        <v>5313</v>
      </c>
      <c r="AJ8" s="19"/>
      <c r="AK8" s="779"/>
      <c r="AL8" s="767"/>
      <c r="AM8" s="767"/>
      <c r="AN8" s="15"/>
    </row>
    <row r="9" spans="1:40" s="160" customFormat="1" ht="13.5" customHeight="1">
      <c r="A9" s="57"/>
      <c r="B9" s="58" t="s">
        <v>2867</v>
      </c>
      <c r="C9" s="15" t="s">
        <v>2868</v>
      </c>
      <c r="D9" s="15" t="s">
        <v>2869</v>
      </c>
      <c r="E9" s="15" t="s">
        <v>2869</v>
      </c>
      <c r="F9" s="15" t="s">
        <v>2869</v>
      </c>
      <c r="G9" s="18" t="s">
        <v>2869</v>
      </c>
      <c r="H9" s="18" t="s">
        <v>120</v>
      </c>
      <c r="I9" s="15" t="s">
        <v>2869</v>
      </c>
      <c r="J9" s="15" t="s">
        <v>2869</v>
      </c>
      <c r="K9" s="15"/>
      <c r="L9" s="15" t="s">
        <v>2869</v>
      </c>
      <c r="M9" s="18" t="s">
        <v>2869</v>
      </c>
      <c r="N9" s="15" t="s">
        <v>3225</v>
      </c>
      <c r="O9" s="18" t="s">
        <v>3226</v>
      </c>
      <c r="P9" s="15"/>
      <c r="Q9" s="91"/>
      <c r="R9" s="18" t="s">
        <v>2867</v>
      </c>
      <c r="S9" s="15" t="s">
        <v>1825</v>
      </c>
      <c r="T9" s="15" t="s">
        <v>122</v>
      </c>
      <c r="U9" s="15" t="s">
        <v>122</v>
      </c>
      <c r="V9" s="15" t="s">
        <v>2869</v>
      </c>
      <c r="W9" s="18" t="s">
        <v>120</v>
      </c>
      <c r="X9" s="15" t="s">
        <v>123</v>
      </c>
      <c r="Y9" s="15" t="s">
        <v>122</v>
      </c>
      <c r="Z9" s="15" t="s">
        <v>122</v>
      </c>
      <c r="AA9" s="18" t="s">
        <v>2869</v>
      </c>
      <c r="AB9" s="15" t="s">
        <v>2869</v>
      </c>
      <c r="AC9" s="15" t="s">
        <v>123</v>
      </c>
      <c r="AD9" s="19" t="s">
        <v>1826</v>
      </c>
      <c r="AE9" s="191"/>
      <c r="AF9" s="203" t="s">
        <v>2563</v>
      </c>
      <c r="AG9" s="212"/>
      <c r="AH9" s="203"/>
      <c r="AI9" s="203" t="s">
        <v>3223</v>
      </c>
      <c r="AJ9" s="166"/>
      <c r="AK9" s="779"/>
      <c r="AL9" s="767"/>
      <c r="AM9" s="767"/>
      <c r="AN9" s="15"/>
    </row>
    <row r="10" spans="1:40" s="160" customFormat="1" ht="13.5" customHeight="1" thickBot="1">
      <c r="A10" s="60"/>
      <c r="B10" s="52"/>
      <c r="C10" s="34"/>
      <c r="D10" s="34"/>
      <c r="E10" s="34"/>
      <c r="F10" s="34"/>
      <c r="G10" s="61"/>
      <c r="H10" s="326" t="s">
        <v>4865</v>
      </c>
      <c r="I10" s="34"/>
      <c r="J10" s="34"/>
      <c r="K10" s="34"/>
      <c r="L10" s="34"/>
      <c r="M10" s="61"/>
      <c r="N10" s="34"/>
      <c r="O10" s="61"/>
      <c r="P10" s="15"/>
      <c r="Q10" s="62"/>
      <c r="R10" s="61"/>
      <c r="S10" s="335" t="s">
        <v>4867</v>
      </c>
      <c r="T10" s="327" t="s">
        <v>4866</v>
      </c>
      <c r="U10" s="327" t="s">
        <v>4866</v>
      </c>
      <c r="V10" s="327" t="s">
        <v>2024</v>
      </c>
      <c r="W10" s="328" t="s">
        <v>4865</v>
      </c>
      <c r="X10" s="335" t="s">
        <v>4867</v>
      </c>
      <c r="Y10" s="327" t="s">
        <v>4866</v>
      </c>
      <c r="Z10" s="327" t="s">
        <v>4866</v>
      </c>
      <c r="AA10" s="328" t="s">
        <v>2024</v>
      </c>
      <c r="AB10" s="34"/>
      <c r="AC10" s="327" t="s">
        <v>4867</v>
      </c>
      <c r="AD10" s="336" t="s">
        <v>4868</v>
      </c>
      <c r="AE10" s="61" t="s">
        <v>2564</v>
      </c>
      <c r="AF10" s="52" t="s">
        <v>2565</v>
      </c>
      <c r="AG10" s="52" t="s">
        <v>2566</v>
      </c>
      <c r="AH10" s="52" t="s">
        <v>2564</v>
      </c>
      <c r="AI10" s="52" t="s">
        <v>2565</v>
      </c>
      <c r="AJ10" s="53" t="s">
        <v>2566</v>
      </c>
      <c r="AK10" s="780"/>
      <c r="AL10" s="768"/>
      <c r="AM10" s="768"/>
      <c r="AN10" s="15"/>
    </row>
    <row r="11" spans="1:40" ht="13.5" customHeight="1" thickTop="1">
      <c r="A11" s="6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6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</row>
    <row r="12" spans="1:40" s="14" customFormat="1" ht="13.5" customHeight="1">
      <c r="A12" s="232" t="s">
        <v>1868</v>
      </c>
      <c r="B12" s="337" t="s">
        <v>5848</v>
      </c>
      <c r="C12" s="39" t="s">
        <v>7904</v>
      </c>
      <c r="D12" s="39" t="s">
        <v>3871</v>
      </c>
      <c r="E12" s="39" t="s">
        <v>4462</v>
      </c>
      <c r="F12" s="39" t="s">
        <v>4462</v>
      </c>
      <c r="G12" s="71" t="s">
        <v>4480</v>
      </c>
      <c r="H12" s="71" t="s">
        <v>7905</v>
      </c>
      <c r="I12" s="39" t="s">
        <v>4943</v>
      </c>
      <c r="J12" s="39" t="s">
        <v>4944</v>
      </c>
      <c r="K12" s="39" t="s">
        <v>5300</v>
      </c>
      <c r="L12" s="39">
        <v>90</v>
      </c>
      <c r="M12" s="71">
        <v>106</v>
      </c>
      <c r="N12" s="322" t="s">
        <v>7906</v>
      </c>
      <c r="O12" s="323" t="s">
        <v>7907</v>
      </c>
      <c r="P12" s="692"/>
      <c r="Q12" s="72" t="s">
        <v>1092</v>
      </c>
      <c r="R12" s="337" t="s">
        <v>5848</v>
      </c>
      <c r="S12" s="39">
        <v>4100</v>
      </c>
      <c r="T12" s="39" t="s">
        <v>7592</v>
      </c>
      <c r="U12" s="39" t="s">
        <v>7593</v>
      </c>
      <c r="V12" s="322" t="s">
        <v>3314</v>
      </c>
      <c r="W12" s="323" t="s">
        <v>7594</v>
      </c>
      <c r="X12" s="321">
        <v>1384</v>
      </c>
      <c r="Y12" s="320" t="s">
        <v>7595</v>
      </c>
      <c r="Z12" s="39" t="s">
        <v>7596</v>
      </c>
      <c r="AA12" s="323" t="s">
        <v>3487</v>
      </c>
      <c r="AB12" s="39" t="s">
        <v>7597</v>
      </c>
      <c r="AC12" s="322" t="s">
        <v>8279</v>
      </c>
      <c r="AD12" s="73" t="s">
        <v>7598</v>
      </c>
      <c r="AE12" s="39">
        <v>2</v>
      </c>
      <c r="AF12" s="39">
        <v>3</v>
      </c>
      <c r="AG12" s="71">
        <v>4</v>
      </c>
      <c r="AH12" s="39">
        <v>2</v>
      </c>
      <c r="AI12" s="39">
        <v>3</v>
      </c>
      <c r="AJ12" s="73">
        <v>4</v>
      </c>
      <c r="AK12" s="70" t="s">
        <v>1814</v>
      </c>
      <c r="AL12" s="70" t="s">
        <v>1814</v>
      </c>
      <c r="AM12" s="70"/>
    </row>
    <row r="13" spans="1:40" ht="13.5" customHeight="1">
      <c r="A13" s="233" t="s">
        <v>1869</v>
      </c>
      <c r="B13" s="338" t="s">
        <v>7908</v>
      </c>
      <c r="C13" s="98">
        <v>204</v>
      </c>
      <c r="D13" s="99" t="s">
        <v>7909</v>
      </c>
      <c r="E13" s="99" t="s">
        <v>8792</v>
      </c>
      <c r="F13" s="99" t="s">
        <v>8902</v>
      </c>
      <c r="G13" s="100" t="s">
        <v>4480</v>
      </c>
      <c r="H13" s="107" t="s">
        <v>7910</v>
      </c>
      <c r="I13" s="39" t="s">
        <v>4943</v>
      </c>
      <c r="J13" s="39" t="s">
        <v>4944</v>
      </c>
      <c r="K13" s="39" t="s">
        <v>5300</v>
      </c>
      <c r="L13" s="39">
        <v>94</v>
      </c>
      <c r="M13" s="71">
        <v>108</v>
      </c>
      <c r="N13" s="322" t="s">
        <v>9129</v>
      </c>
      <c r="O13" s="323" t="s">
        <v>7911</v>
      </c>
      <c r="P13" s="692"/>
      <c r="Q13" s="108" t="s">
        <v>1093</v>
      </c>
      <c r="R13" s="338" t="s">
        <v>7908</v>
      </c>
      <c r="S13" s="39">
        <v>5027</v>
      </c>
      <c r="T13" s="39" t="s">
        <v>2310</v>
      </c>
      <c r="U13" s="39" t="s">
        <v>912</v>
      </c>
      <c r="V13" s="322" t="s">
        <v>7420</v>
      </c>
      <c r="W13" s="323" t="s">
        <v>7599</v>
      </c>
      <c r="X13" s="321">
        <v>1705</v>
      </c>
      <c r="Y13" s="320" t="s">
        <v>7600</v>
      </c>
      <c r="Z13" s="39" t="s">
        <v>5808</v>
      </c>
      <c r="AA13" s="323" t="s">
        <v>7989</v>
      </c>
      <c r="AB13" s="39" t="s">
        <v>8568</v>
      </c>
      <c r="AC13" s="39" t="s">
        <v>7601</v>
      </c>
      <c r="AD13" s="73" t="s">
        <v>7602</v>
      </c>
      <c r="AE13" s="39">
        <v>1</v>
      </c>
      <c r="AF13" s="39">
        <v>3</v>
      </c>
      <c r="AG13" s="71">
        <v>3</v>
      </c>
      <c r="AH13" s="39">
        <v>1</v>
      </c>
      <c r="AI13" s="39">
        <v>3</v>
      </c>
      <c r="AJ13" s="73">
        <v>3</v>
      </c>
      <c r="AK13" s="70" t="s">
        <v>1814</v>
      </c>
      <c r="AL13" s="70" t="s">
        <v>1814</v>
      </c>
      <c r="AM13" s="107"/>
      <c r="AN13" s="14"/>
    </row>
    <row r="14" spans="1:40" ht="13.5" customHeight="1">
      <c r="A14" s="233" t="s">
        <v>4925</v>
      </c>
      <c r="B14" s="338" t="s">
        <v>5900</v>
      </c>
      <c r="C14" s="98" t="s">
        <v>7912</v>
      </c>
      <c r="D14" s="99" t="s">
        <v>7326</v>
      </c>
      <c r="E14" s="99" t="s">
        <v>8350</v>
      </c>
      <c r="F14" s="99" t="s">
        <v>4054</v>
      </c>
      <c r="G14" s="100" t="s">
        <v>160</v>
      </c>
      <c r="H14" s="107" t="s">
        <v>7913</v>
      </c>
      <c r="I14" s="39" t="s">
        <v>5191</v>
      </c>
      <c r="J14" s="39" t="s">
        <v>7996</v>
      </c>
      <c r="K14" s="39" t="s">
        <v>5300</v>
      </c>
      <c r="L14" s="39">
        <v>102</v>
      </c>
      <c r="M14" s="71">
        <v>154</v>
      </c>
      <c r="N14" s="322" t="s">
        <v>8743</v>
      </c>
      <c r="O14" s="323" t="s">
        <v>7914</v>
      </c>
      <c r="P14" s="692"/>
      <c r="Q14" s="108" t="s">
        <v>1041</v>
      </c>
      <c r="R14" s="338" t="s">
        <v>5900</v>
      </c>
      <c r="S14" s="39">
        <v>8860</v>
      </c>
      <c r="T14" s="39" t="s">
        <v>7603</v>
      </c>
      <c r="U14" s="39" t="s">
        <v>7604</v>
      </c>
      <c r="V14" s="322" t="s">
        <v>7605</v>
      </c>
      <c r="W14" s="323" t="s">
        <v>7606</v>
      </c>
      <c r="X14" s="321">
        <v>3016</v>
      </c>
      <c r="Y14" s="320" t="s">
        <v>7194</v>
      </c>
      <c r="Z14" s="39" t="s">
        <v>7607</v>
      </c>
      <c r="AA14" s="323" t="s">
        <v>2183</v>
      </c>
      <c r="AB14" s="39" t="s">
        <v>7608</v>
      </c>
      <c r="AC14" s="322" t="s">
        <v>7609</v>
      </c>
      <c r="AD14" s="339" t="s">
        <v>7610</v>
      </c>
      <c r="AE14" s="39">
        <v>3</v>
      </c>
      <c r="AF14" s="39">
        <v>3</v>
      </c>
      <c r="AG14" s="71">
        <v>4</v>
      </c>
      <c r="AH14" s="39">
        <v>3</v>
      </c>
      <c r="AI14" s="39">
        <v>3</v>
      </c>
      <c r="AJ14" s="73">
        <v>4</v>
      </c>
      <c r="AK14" s="70" t="s">
        <v>1814</v>
      </c>
      <c r="AL14" s="70" t="s">
        <v>1814</v>
      </c>
      <c r="AM14" s="107"/>
      <c r="AN14" s="14"/>
    </row>
    <row r="15" spans="1:40" ht="13.5" customHeight="1">
      <c r="A15" s="233" t="s">
        <v>4926</v>
      </c>
      <c r="B15" s="338" t="s">
        <v>4954</v>
      </c>
      <c r="C15" s="98" t="s">
        <v>5860</v>
      </c>
      <c r="D15" s="99">
        <v>258</v>
      </c>
      <c r="E15" s="99">
        <v>12</v>
      </c>
      <c r="F15" s="99">
        <v>12</v>
      </c>
      <c r="G15" s="100" t="s">
        <v>160</v>
      </c>
      <c r="H15" s="107" t="s">
        <v>7915</v>
      </c>
      <c r="I15" s="39" t="s">
        <v>5191</v>
      </c>
      <c r="J15" s="39" t="s">
        <v>7996</v>
      </c>
      <c r="K15" s="39" t="s">
        <v>5300</v>
      </c>
      <c r="L15" s="39">
        <v>104</v>
      </c>
      <c r="M15" s="71">
        <v>156</v>
      </c>
      <c r="N15" s="322" t="s">
        <v>2215</v>
      </c>
      <c r="O15" s="323" t="s">
        <v>7916</v>
      </c>
      <c r="P15" s="692"/>
      <c r="Q15" s="108" t="s">
        <v>1042</v>
      </c>
      <c r="R15" s="338" t="s">
        <v>4954</v>
      </c>
      <c r="S15" s="39">
        <v>10070</v>
      </c>
      <c r="T15" s="39" t="s">
        <v>7611</v>
      </c>
      <c r="U15" s="320" t="s">
        <v>7612</v>
      </c>
      <c r="V15" s="322" t="s">
        <v>7422</v>
      </c>
      <c r="W15" s="323" t="s">
        <v>7613</v>
      </c>
      <c r="X15" s="321">
        <v>3439</v>
      </c>
      <c r="Y15" s="320" t="s">
        <v>1726</v>
      </c>
      <c r="Z15" s="39" t="s">
        <v>7614</v>
      </c>
      <c r="AA15" s="323" t="s">
        <v>4656</v>
      </c>
      <c r="AB15" s="39" t="s">
        <v>5166</v>
      </c>
      <c r="AC15" s="39" t="s">
        <v>7615</v>
      </c>
      <c r="AD15" s="73" t="s">
        <v>3272</v>
      </c>
      <c r="AE15" s="39">
        <v>2</v>
      </c>
      <c r="AF15" s="39">
        <v>3</v>
      </c>
      <c r="AG15" s="71">
        <v>4</v>
      </c>
      <c r="AH15" s="39">
        <v>2</v>
      </c>
      <c r="AI15" s="39">
        <v>3</v>
      </c>
      <c r="AJ15" s="73">
        <v>4</v>
      </c>
      <c r="AK15" s="70" t="s">
        <v>1814</v>
      </c>
      <c r="AL15" s="70" t="s">
        <v>1814</v>
      </c>
      <c r="AM15" s="107"/>
      <c r="AN15" s="14"/>
    </row>
    <row r="16" spans="1:40" ht="13.5" customHeight="1">
      <c r="A16" s="233" t="s">
        <v>4927</v>
      </c>
      <c r="B16" s="338" t="s">
        <v>7917</v>
      </c>
      <c r="C16" s="98" t="s">
        <v>2357</v>
      </c>
      <c r="D16" s="99" t="s">
        <v>5743</v>
      </c>
      <c r="E16" s="99" t="s">
        <v>4035</v>
      </c>
      <c r="F16" s="99" t="s">
        <v>8357</v>
      </c>
      <c r="G16" s="100" t="s">
        <v>160</v>
      </c>
      <c r="H16" s="107" t="s">
        <v>1436</v>
      </c>
      <c r="I16" s="39" t="s">
        <v>5191</v>
      </c>
      <c r="J16" s="39" t="s">
        <v>7996</v>
      </c>
      <c r="K16" s="39" t="s">
        <v>5300</v>
      </c>
      <c r="L16" s="39">
        <v>106</v>
      </c>
      <c r="M16" s="71">
        <v>158</v>
      </c>
      <c r="N16" s="322" t="s">
        <v>7798</v>
      </c>
      <c r="O16" s="323" t="s">
        <v>8013</v>
      </c>
      <c r="P16" s="692"/>
      <c r="Q16" s="108" t="s">
        <v>809</v>
      </c>
      <c r="R16" s="338" t="s">
        <v>7917</v>
      </c>
      <c r="S16" s="39">
        <v>12280</v>
      </c>
      <c r="T16" s="39" t="s">
        <v>7616</v>
      </c>
      <c r="U16" s="39">
        <v>1092</v>
      </c>
      <c r="V16" s="322" t="s">
        <v>7617</v>
      </c>
      <c r="W16" s="323" t="s">
        <v>6489</v>
      </c>
      <c r="X16" s="321">
        <v>4215</v>
      </c>
      <c r="Y16" s="320" t="s">
        <v>7618</v>
      </c>
      <c r="Z16" s="39" t="s">
        <v>7619</v>
      </c>
      <c r="AA16" s="323" t="s">
        <v>7269</v>
      </c>
      <c r="AB16" s="39" t="s">
        <v>5130</v>
      </c>
      <c r="AC16" s="39" t="s">
        <v>5131</v>
      </c>
      <c r="AD16" s="339" t="s">
        <v>5132</v>
      </c>
      <c r="AE16" s="39">
        <v>1</v>
      </c>
      <c r="AF16" s="39">
        <v>3</v>
      </c>
      <c r="AG16" s="71">
        <v>3</v>
      </c>
      <c r="AH16" s="39">
        <v>1</v>
      </c>
      <c r="AI16" s="39">
        <v>3</v>
      </c>
      <c r="AJ16" s="73">
        <v>3</v>
      </c>
      <c r="AK16" s="70" t="s">
        <v>1814</v>
      </c>
      <c r="AL16" s="107" t="s">
        <v>1814</v>
      </c>
      <c r="AM16" s="107" t="s">
        <v>1109</v>
      </c>
      <c r="AN16" s="14"/>
    </row>
    <row r="17" spans="1:40" ht="13.5" customHeight="1">
      <c r="A17" s="233" t="s">
        <v>1665</v>
      </c>
      <c r="B17" s="338" t="s">
        <v>8410</v>
      </c>
      <c r="C17" s="98" t="s">
        <v>2219</v>
      </c>
      <c r="D17" s="99" t="s">
        <v>8087</v>
      </c>
      <c r="E17" s="99">
        <v>11</v>
      </c>
      <c r="F17" s="99" t="s">
        <v>3666</v>
      </c>
      <c r="G17" s="100" t="s">
        <v>8303</v>
      </c>
      <c r="H17" s="107" t="s">
        <v>8411</v>
      </c>
      <c r="I17" s="39" t="s">
        <v>2228</v>
      </c>
      <c r="J17" s="39" t="s">
        <v>2229</v>
      </c>
      <c r="K17" s="39" t="s">
        <v>5300</v>
      </c>
      <c r="L17" s="39">
        <v>102</v>
      </c>
      <c r="M17" s="71">
        <v>204</v>
      </c>
      <c r="N17" s="322" t="s">
        <v>2223</v>
      </c>
      <c r="O17" s="323" t="s">
        <v>3978</v>
      </c>
      <c r="P17" s="692"/>
      <c r="Q17" s="108" t="s">
        <v>810</v>
      </c>
      <c r="R17" s="338" t="s">
        <v>8410</v>
      </c>
      <c r="S17" s="39">
        <v>16440</v>
      </c>
      <c r="T17" s="39">
        <v>1099</v>
      </c>
      <c r="U17" s="39">
        <v>1218</v>
      </c>
      <c r="V17" s="322" t="s">
        <v>7438</v>
      </c>
      <c r="W17" s="323" t="s">
        <v>5133</v>
      </c>
      <c r="X17" s="321">
        <v>5326</v>
      </c>
      <c r="Y17" s="320" t="s">
        <v>5134</v>
      </c>
      <c r="Z17" s="39" t="s">
        <v>5135</v>
      </c>
      <c r="AA17" s="323" t="s">
        <v>5136</v>
      </c>
      <c r="AB17" s="39" t="s">
        <v>5137</v>
      </c>
      <c r="AC17" s="39" t="s">
        <v>5138</v>
      </c>
      <c r="AD17" s="73">
        <v>1105</v>
      </c>
      <c r="AE17" s="39">
        <v>3</v>
      </c>
      <c r="AF17" s="39">
        <v>4</v>
      </c>
      <c r="AG17" s="71">
        <v>4</v>
      </c>
      <c r="AH17" s="39">
        <v>3</v>
      </c>
      <c r="AI17" s="39">
        <v>4</v>
      </c>
      <c r="AJ17" s="73">
        <v>4</v>
      </c>
      <c r="AK17" s="70" t="s">
        <v>1814</v>
      </c>
      <c r="AL17" s="107" t="s">
        <v>1814</v>
      </c>
      <c r="AM17" s="107" t="s">
        <v>1814</v>
      </c>
      <c r="AN17" s="14"/>
    </row>
    <row r="18" spans="1:40" ht="13.5" customHeight="1">
      <c r="A18" s="233" t="s">
        <v>1666</v>
      </c>
      <c r="B18" s="338" t="s">
        <v>2225</v>
      </c>
      <c r="C18" s="98" t="s">
        <v>2226</v>
      </c>
      <c r="D18" s="99" t="s">
        <v>2227</v>
      </c>
      <c r="E18" s="99" t="s">
        <v>8776</v>
      </c>
      <c r="F18" s="99" t="s">
        <v>2071</v>
      </c>
      <c r="G18" s="100" t="s">
        <v>8303</v>
      </c>
      <c r="H18" s="107" t="s">
        <v>7918</v>
      </c>
      <c r="I18" s="39" t="s">
        <v>2228</v>
      </c>
      <c r="J18" s="39" t="s">
        <v>2229</v>
      </c>
      <c r="K18" s="39" t="s">
        <v>5300</v>
      </c>
      <c r="L18" s="39">
        <v>104</v>
      </c>
      <c r="M18" s="71">
        <v>206</v>
      </c>
      <c r="N18" s="322" t="s">
        <v>2223</v>
      </c>
      <c r="O18" s="323" t="s">
        <v>2230</v>
      </c>
      <c r="P18" s="692"/>
      <c r="Q18" s="108" t="s">
        <v>1095</v>
      </c>
      <c r="R18" s="338" t="s">
        <v>2225</v>
      </c>
      <c r="S18" s="39">
        <v>18420</v>
      </c>
      <c r="T18" s="39">
        <v>1221</v>
      </c>
      <c r="U18" s="39">
        <v>1360</v>
      </c>
      <c r="V18" s="322" t="s">
        <v>7443</v>
      </c>
      <c r="W18" s="323" t="s">
        <v>7444</v>
      </c>
      <c r="X18" s="321">
        <v>5984</v>
      </c>
      <c r="Y18" s="320" t="s">
        <v>7445</v>
      </c>
      <c r="Z18" s="39" t="s">
        <v>7446</v>
      </c>
      <c r="AA18" s="323" t="s">
        <v>7762</v>
      </c>
      <c r="AB18" s="39" t="s">
        <v>7447</v>
      </c>
      <c r="AC18" s="39" t="s">
        <v>7448</v>
      </c>
      <c r="AD18" s="73">
        <v>1252</v>
      </c>
      <c r="AE18" s="39">
        <v>3</v>
      </c>
      <c r="AF18" s="39">
        <v>4</v>
      </c>
      <c r="AG18" s="71">
        <v>4</v>
      </c>
      <c r="AH18" s="39">
        <v>3</v>
      </c>
      <c r="AI18" s="39">
        <v>4</v>
      </c>
      <c r="AJ18" s="73">
        <v>4</v>
      </c>
      <c r="AK18" s="70" t="s">
        <v>1814</v>
      </c>
      <c r="AL18" s="107" t="s">
        <v>1814</v>
      </c>
      <c r="AM18" s="107" t="s">
        <v>1814</v>
      </c>
      <c r="AN18" s="14"/>
    </row>
    <row r="19" spans="1:40" ht="13.5" customHeight="1">
      <c r="A19" s="233" t="s">
        <v>1667</v>
      </c>
      <c r="B19" s="338" t="s">
        <v>7046</v>
      </c>
      <c r="C19" s="98" t="s">
        <v>7047</v>
      </c>
      <c r="D19" s="99" t="s">
        <v>7048</v>
      </c>
      <c r="E19" s="99" t="s">
        <v>2076</v>
      </c>
      <c r="F19" s="99" t="s">
        <v>2076</v>
      </c>
      <c r="G19" s="100" t="s">
        <v>8303</v>
      </c>
      <c r="H19" s="107" t="s">
        <v>1451</v>
      </c>
      <c r="I19" s="39" t="s">
        <v>2228</v>
      </c>
      <c r="J19" s="39" t="s">
        <v>2229</v>
      </c>
      <c r="K19" s="39" t="s">
        <v>5300</v>
      </c>
      <c r="L19" s="39">
        <v>106</v>
      </c>
      <c r="M19" s="71">
        <v>206</v>
      </c>
      <c r="N19" s="322" t="s">
        <v>7049</v>
      </c>
      <c r="O19" s="323" t="s">
        <v>7050</v>
      </c>
      <c r="P19" s="692"/>
      <c r="Q19" s="108" t="s">
        <v>1096</v>
      </c>
      <c r="R19" s="338" t="s">
        <v>7046</v>
      </c>
      <c r="S19" s="39">
        <v>20040</v>
      </c>
      <c r="T19" s="39">
        <v>1320</v>
      </c>
      <c r="U19" s="39">
        <v>1474</v>
      </c>
      <c r="V19" s="322" t="s">
        <v>7449</v>
      </c>
      <c r="W19" s="323" t="s">
        <v>7450</v>
      </c>
      <c r="X19" s="321">
        <v>6529</v>
      </c>
      <c r="Y19" s="320" t="s">
        <v>7451</v>
      </c>
      <c r="Z19" s="320" t="s">
        <v>7452</v>
      </c>
      <c r="AA19" s="323" t="s">
        <v>7353</v>
      </c>
      <c r="AB19" s="39" t="s">
        <v>7453</v>
      </c>
      <c r="AC19" s="39" t="s">
        <v>7454</v>
      </c>
      <c r="AD19" s="73">
        <v>1375</v>
      </c>
      <c r="AE19" s="39">
        <v>3</v>
      </c>
      <c r="AF19" s="39">
        <v>3</v>
      </c>
      <c r="AG19" s="71">
        <v>4</v>
      </c>
      <c r="AH19" s="39">
        <v>3</v>
      </c>
      <c r="AI19" s="39">
        <v>3</v>
      </c>
      <c r="AJ19" s="73">
        <v>4</v>
      </c>
      <c r="AK19" s="70" t="s">
        <v>1814</v>
      </c>
      <c r="AL19" s="107" t="s">
        <v>1814</v>
      </c>
      <c r="AM19" s="107" t="s">
        <v>1814</v>
      </c>
      <c r="AN19" s="14"/>
    </row>
    <row r="20" spans="1:40" ht="13.5" customHeight="1">
      <c r="A20" s="233" t="s">
        <v>4882</v>
      </c>
      <c r="B20" s="338" t="s">
        <v>7919</v>
      </c>
      <c r="C20" s="98" t="s">
        <v>3992</v>
      </c>
      <c r="D20" s="99" t="s">
        <v>7051</v>
      </c>
      <c r="E20" s="99" t="s">
        <v>6905</v>
      </c>
      <c r="F20" s="99" t="s">
        <v>5021</v>
      </c>
      <c r="G20" s="100" t="s">
        <v>8303</v>
      </c>
      <c r="H20" s="107" t="s">
        <v>6083</v>
      </c>
      <c r="I20" s="39" t="s">
        <v>2228</v>
      </c>
      <c r="J20" s="39" t="s">
        <v>2229</v>
      </c>
      <c r="K20" s="39" t="s">
        <v>5300</v>
      </c>
      <c r="L20" s="39">
        <v>108</v>
      </c>
      <c r="M20" s="71">
        <v>208</v>
      </c>
      <c r="N20" s="322" t="s">
        <v>8750</v>
      </c>
      <c r="O20" s="323" t="s">
        <v>6906</v>
      </c>
      <c r="P20" s="692"/>
      <c r="Q20" s="108" t="s">
        <v>1097</v>
      </c>
      <c r="R20" s="338" t="s">
        <v>7919</v>
      </c>
      <c r="S20" s="39">
        <v>23560</v>
      </c>
      <c r="T20" s="39">
        <v>1531</v>
      </c>
      <c r="U20" s="39">
        <v>1720</v>
      </c>
      <c r="V20" s="322" t="s">
        <v>7455</v>
      </c>
      <c r="W20" s="323" t="s">
        <v>3604</v>
      </c>
      <c r="X20" s="321">
        <v>7709</v>
      </c>
      <c r="Y20" s="320" t="s">
        <v>7456</v>
      </c>
      <c r="Z20" s="39" t="s">
        <v>7457</v>
      </c>
      <c r="AA20" s="323" t="s">
        <v>3648</v>
      </c>
      <c r="AB20" s="39" t="s">
        <v>7458</v>
      </c>
      <c r="AC20" s="39" t="s">
        <v>8051</v>
      </c>
      <c r="AD20" s="73">
        <v>1647</v>
      </c>
      <c r="AE20" s="39">
        <v>2</v>
      </c>
      <c r="AF20" s="39">
        <v>3</v>
      </c>
      <c r="AG20" s="71">
        <v>3</v>
      </c>
      <c r="AH20" s="39">
        <v>2</v>
      </c>
      <c r="AI20" s="39">
        <v>3</v>
      </c>
      <c r="AJ20" s="73">
        <v>3</v>
      </c>
      <c r="AK20" s="70" t="s">
        <v>1814</v>
      </c>
      <c r="AL20" s="107" t="s">
        <v>1109</v>
      </c>
      <c r="AM20" s="107" t="s">
        <v>1109</v>
      </c>
      <c r="AN20" s="14"/>
    </row>
    <row r="21" spans="1:40" ht="13.5" customHeight="1">
      <c r="A21" s="233" t="s">
        <v>4883</v>
      </c>
      <c r="B21" s="338" t="s">
        <v>2726</v>
      </c>
      <c r="C21" s="98" t="s">
        <v>6907</v>
      </c>
      <c r="D21" s="99" t="s">
        <v>6908</v>
      </c>
      <c r="E21" s="99" t="s">
        <v>3672</v>
      </c>
      <c r="F21" s="99" t="s">
        <v>4116</v>
      </c>
      <c r="G21" s="100" t="s">
        <v>8303</v>
      </c>
      <c r="H21" s="107" t="s">
        <v>7920</v>
      </c>
      <c r="I21" s="39" t="s">
        <v>2228</v>
      </c>
      <c r="J21" s="39" t="s">
        <v>2229</v>
      </c>
      <c r="K21" s="39" t="s">
        <v>5300</v>
      </c>
      <c r="L21" s="39">
        <v>110</v>
      </c>
      <c r="M21" s="71">
        <v>210</v>
      </c>
      <c r="N21" s="322" t="s">
        <v>6909</v>
      </c>
      <c r="O21" s="323" t="s">
        <v>3031</v>
      </c>
      <c r="P21" s="692"/>
      <c r="Q21" s="108" t="s">
        <v>1098</v>
      </c>
      <c r="R21" s="338" t="s">
        <v>2726</v>
      </c>
      <c r="S21" s="39">
        <v>27410</v>
      </c>
      <c r="T21" s="39">
        <v>1755</v>
      </c>
      <c r="U21" s="39">
        <v>1986</v>
      </c>
      <c r="V21" s="322" t="s">
        <v>7459</v>
      </c>
      <c r="W21" s="323" t="s">
        <v>7460</v>
      </c>
      <c r="X21" s="321">
        <v>9002</v>
      </c>
      <c r="Y21" s="320" t="s">
        <v>7461</v>
      </c>
      <c r="Z21" s="39" t="s">
        <v>7462</v>
      </c>
      <c r="AA21" s="323" t="s">
        <v>2999</v>
      </c>
      <c r="AB21" s="39" t="s">
        <v>7463</v>
      </c>
      <c r="AC21" s="39" t="s">
        <v>4673</v>
      </c>
      <c r="AD21" s="73">
        <v>1951</v>
      </c>
      <c r="AE21" s="39">
        <v>1</v>
      </c>
      <c r="AF21" s="39">
        <v>2</v>
      </c>
      <c r="AG21" s="71">
        <v>3</v>
      </c>
      <c r="AH21" s="39">
        <v>1</v>
      </c>
      <c r="AI21" s="39">
        <v>2</v>
      </c>
      <c r="AJ21" s="73">
        <v>3</v>
      </c>
      <c r="AK21" s="70" t="s">
        <v>1814</v>
      </c>
      <c r="AL21" s="107" t="s">
        <v>1109</v>
      </c>
      <c r="AM21" s="107" t="s">
        <v>1109</v>
      </c>
      <c r="AN21" s="14"/>
    </row>
    <row r="22" spans="1:40" ht="13.5" customHeight="1">
      <c r="A22" s="233" t="s">
        <v>4884</v>
      </c>
      <c r="B22" s="338" t="s">
        <v>8200</v>
      </c>
      <c r="C22" s="98" t="s">
        <v>7078</v>
      </c>
      <c r="D22" s="99">
        <v>316</v>
      </c>
      <c r="E22" s="99" t="s">
        <v>7079</v>
      </c>
      <c r="F22" s="99" t="s">
        <v>7080</v>
      </c>
      <c r="G22" s="100" t="s">
        <v>8303</v>
      </c>
      <c r="H22" s="107" t="s">
        <v>6035</v>
      </c>
      <c r="I22" s="39" t="s">
        <v>2228</v>
      </c>
      <c r="J22" s="39" t="s">
        <v>2229</v>
      </c>
      <c r="K22" s="39" t="s">
        <v>5300</v>
      </c>
      <c r="L22" s="39">
        <v>114</v>
      </c>
      <c r="M22" s="71">
        <v>214</v>
      </c>
      <c r="N22" s="322" t="s">
        <v>9184</v>
      </c>
      <c r="O22" s="323" t="s">
        <v>7081</v>
      </c>
      <c r="P22" s="692"/>
      <c r="Q22" s="108" t="s">
        <v>1099</v>
      </c>
      <c r="R22" s="338" t="s">
        <v>8200</v>
      </c>
      <c r="S22" s="39">
        <v>33070</v>
      </c>
      <c r="T22" s="39">
        <v>2076</v>
      </c>
      <c r="U22" s="39">
        <v>2370</v>
      </c>
      <c r="V22" s="322" t="s">
        <v>7464</v>
      </c>
      <c r="W22" s="323" t="s">
        <v>7465</v>
      </c>
      <c r="X22" s="321">
        <v>10910</v>
      </c>
      <c r="Y22" s="320" t="s">
        <v>7466</v>
      </c>
      <c r="Z22" s="39">
        <v>1066</v>
      </c>
      <c r="AA22" s="323" t="s">
        <v>8345</v>
      </c>
      <c r="AB22" s="39" t="s">
        <v>7467</v>
      </c>
      <c r="AC22" s="39" t="s">
        <v>7468</v>
      </c>
      <c r="AD22" s="73">
        <v>2414</v>
      </c>
      <c r="AE22" s="39">
        <v>1</v>
      </c>
      <c r="AF22" s="39">
        <v>1</v>
      </c>
      <c r="AG22" s="71">
        <v>2</v>
      </c>
      <c r="AH22" s="39">
        <v>1</v>
      </c>
      <c r="AI22" s="39">
        <v>1</v>
      </c>
      <c r="AJ22" s="73">
        <v>2</v>
      </c>
      <c r="AK22" s="70" t="s">
        <v>1814</v>
      </c>
      <c r="AL22" s="107" t="s">
        <v>1109</v>
      </c>
      <c r="AM22" s="107" t="s">
        <v>1109</v>
      </c>
      <c r="AN22" s="14"/>
    </row>
    <row r="23" spans="1:40" ht="13.5" customHeight="1">
      <c r="A23" s="233" t="s">
        <v>4559</v>
      </c>
      <c r="B23" s="338" t="s">
        <v>1147</v>
      </c>
      <c r="C23" s="98" t="s">
        <v>7086</v>
      </c>
      <c r="D23" s="99" t="s">
        <v>7087</v>
      </c>
      <c r="E23" s="99" t="s">
        <v>3457</v>
      </c>
      <c r="F23" s="99" t="s">
        <v>7088</v>
      </c>
      <c r="G23" s="100" t="s">
        <v>8303</v>
      </c>
      <c r="H23" s="107" t="s">
        <v>7921</v>
      </c>
      <c r="I23" s="39" t="s">
        <v>2228</v>
      </c>
      <c r="J23" s="39" t="s">
        <v>2229</v>
      </c>
      <c r="K23" s="39" t="s">
        <v>5300</v>
      </c>
      <c r="L23" s="39">
        <v>118</v>
      </c>
      <c r="M23" s="71">
        <v>218</v>
      </c>
      <c r="N23" s="322" t="s">
        <v>7085</v>
      </c>
      <c r="O23" s="323" t="s">
        <v>7089</v>
      </c>
      <c r="P23" s="692"/>
      <c r="Q23" s="108" t="s">
        <v>1100</v>
      </c>
      <c r="R23" s="338" t="s">
        <v>1147</v>
      </c>
      <c r="S23" s="39">
        <v>42610</v>
      </c>
      <c r="T23" s="39">
        <v>2596</v>
      </c>
      <c r="U23" s="39">
        <v>3003</v>
      </c>
      <c r="V23" s="322" t="s">
        <v>7474</v>
      </c>
      <c r="W23" s="323" t="s">
        <v>7475</v>
      </c>
      <c r="X23" s="321">
        <v>14140</v>
      </c>
      <c r="Y23" s="320" t="s">
        <v>7476</v>
      </c>
      <c r="Z23" s="39">
        <v>1366</v>
      </c>
      <c r="AA23" s="323" t="s">
        <v>7477</v>
      </c>
      <c r="AB23" s="39" t="s">
        <v>7478</v>
      </c>
      <c r="AC23" s="39" t="s">
        <v>8131</v>
      </c>
      <c r="AD23" s="73">
        <v>3230</v>
      </c>
      <c r="AE23" s="39">
        <v>1</v>
      </c>
      <c r="AF23" s="39">
        <v>1</v>
      </c>
      <c r="AG23" s="71">
        <v>1</v>
      </c>
      <c r="AH23" s="39">
        <v>1</v>
      </c>
      <c r="AI23" s="39">
        <v>1</v>
      </c>
      <c r="AJ23" s="73">
        <v>1</v>
      </c>
      <c r="AK23" s="70" t="s">
        <v>1814</v>
      </c>
      <c r="AL23" s="107" t="s">
        <v>1109</v>
      </c>
      <c r="AM23" s="107" t="s">
        <v>1109</v>
      </c>
      <c r="AN23" s="14"/>
    </row>
    <row r="24" spans="1:40" ht="13.5" customHeight="1">
      <c r="A24" s="233" t="s">
        <v>4560</v>
      </c>
      <c r="B24" s="338" t="s">
        <v>7922</v>
      </c>
      <c r="C24" s="98" t="s">
        <v>7090</v>
      </c>
      <c r="D24" s="99" t="s">
        <v>7091</v>
      </c>
      <c r="E24" s="99" t="s">
        <v>7092</v>
      </c>
      <c r="F24" s="99" t="s">
        <v>9143</v>
      </c>
      <c r="G24" s="100" t="s">
        <v>8303</v>
      </c>
      <c r="H24" s="338" t="s">
        <v>7590</v>
      </c>
      <c r="I24" s="39" t="s">
        <v>2228</v>
      </c>
      <c r="J24" s="39" t="s">
        <v>2229</v>
      </c>
      <c r="K24" s="39" t="s">
        <v>5300</v>
      </c>
      <c r="L24" s="39">
        <v>124</v>
      </c>
      <c r="M24" s="71">
        <v>220</v>
      </c>
      <c r="N24" s="322" t="s">
        <v>7093</v>
      </c>
      <c r="O24" s="323" t="s">
        <v>4501</v>
      </c>
      <c r="P24" s="692"/>
      <c r="Q24" s="108" t="s">
        <v>1101</v>
      </c>
      <c r="R24" s="338" t="s">
        <v>7922</v>
      </c>
      <c r="S24" s="39">
        <v>52700</v>
      </c>
      <c r="T24" s="39">
        <v>3119</v>
      </c>
      <c r="U24" s="39">
        <v>3653</v>
      </c>
      <c r="V24" s="322" t="s">
        <v>7479</v>
      </c>
      <c r="W24" s="323" t="s">
        <v>5139</v>
      </c>
      <c r="X24" s="321">
        <v>17580</v>
      </c>
      <c r="Y24" s="321">
        <v>1079</v>
      </c>
      <c r="Z24" s="39">
        <v>1680</v>
      </c>
      <c r="AA24" s="323" t="s">
        <v>7480</v>
      </c>
      <c r="AB24" s="39" t="s">
        <v>7481</v>
      </c>
      <c r="AC24" s="39" t="s">
        <v>2064</v>
      </c>
      <c r="AD24" s="73">
        <v>4138</v>
      </c>
      <c r="AE24" s="39">
        <v>1</v>
      </c>
      <c r="AF24" s="39">
        <v>1</v>
      </c>
      <c r="AG24" s="71">
        <v>1</v>
      </c>
      <c r="AH24" s="39">
        <v>1</v>
      </c>
      <c r="AI24" s="39">
        <v>1</v>
      </c>
      <c r="AJ24" s="73">
        <v>1</v>
      </c>
      <c r="AK24" s="70" t="s">
        <v>1814</v>
      </c>
      <c r="AL24" s="107" t="s">
        <v>1109</v>
      </c>
      <c r="AM24" s="107" t="s">
        <v>1109</v>
      </c>
      <c r="AN24" s="14"/>
    </row>
    <row r="25" spans="1:40" ht="13.5" customHeight="1">
      <c r="A25" s="233" t="s">
        <v>4561</v>
      </c>
      <c r="B25" s="338" t="s">
        <v>8529</v>
      </c>
      <c r="C25" s="98" t="s">
        <v>7395</v>
      </c>
      <c r="D25" s="99">
        <v>371</v>
      </c>
      <c r="E25" s="99" t="s">
        <v>7396</v>
      </c>
      <c r="F25" s="99" t="s">
        <v>4444</v>
      </c>
      <c r="G25" s="100" t="s">
        <v>8303</v>
      </c>
      <c r="H25" s="107" t="s">
        <v>4319</v>
      </c>
      <c r="I25" s="39" t="s">
        <v>2385</v>
      </c>
      <c r="J25" s="39" t="s">
        <v>8728</v>
      </c>
      <c r="K25" s="39" t="s">
        <v>5300</v>
      </c>
      <c r="L25" s="39">
        <v>102</v>
      </c>
      <c r="M25" s="71">
        <v>266</v>
      </c>
      <c r="N25" s="322" t="s">
        <v>7397</v>
      </c>
      <c r="O25" s="323" t="s">
        <v>7398</v>
      </c>
      <c r="P25" s="692"/>
      <c r="Q25" s="108" t="s">
        <v>1102</v>
      </c>
      <c r="R25" s="338" t="s">
        <v>8529</v>
      </c>
      <c r="S25" s="39">
        <v>30630</v>
      </c>
      <c r="T25" s="39">
        <v>1769</v>
      </c>
      <c r="U25" s="39">
        <v>1956</v>
      </c>
      <c r="V25" s="322" t="s">
        <v>9309</v>
      </c>
      <c r="W25" s="323" t="s">
        <v>9310</v>
      </c>
      <c r="X25" s="321">
        <v>10990</v>
      </c>
      <c r="Y25" s="320" t="s">
        <v>9311</v>
      </c>
      <c r="Z25" s="39" t="s">
        <v>9312</v>
      </c>
      <c r="AA25" s="323" t="s">
        <v>9313</v>
      </c>
      <c r="AB25" s="39" t="s">
        <v>9314</v>
      </c>
      <c r="AC25" s="39" t="s">
        <v>9315</v>
      </c>
      <c r="AD25" s="73">
        <v>3053</v>
      </c>
      <c r="AE25" s="39">
        <v>3</v>
      </c>
      <c r="AF25" s="39">
        <v>4</v>
      </c>
      <c r="AG25" s="71">
        <v>4</v>
      </c>
      <c r="AH25" s="39">
        <v>3</v>
      </c>
      <c r="AI25" s="39">
        <v>4</v>
      </c>
      <c r="AJ25" s="73">
        <v>4</v>
      </c>
      <c r="AK25" s="70" t="s">
        <v>1814</v>
      </c>
      <c r="AL25" s="107" t="s">
        <v>1814</v>
      </c>
      <c r="AM25" s="107" t="s">
        <v>1814</v>
      </c>
      <c r="AN25" s="14"/>
    </row>
    <row r="26" spans="1:40" ht="13.5" customHeight="1">
      <c r="A26" s="233" t="s">
        <v>4562</v>
      </c>
      <c r="B26" s="338" t="s">
        <v>1450</v>
      </c>
      <c r="C26" s="98">
        <v>352</v>
      </c>
      <c r="D26" s="99" t="s">
        <v>7399</v>
      </c>
      <c r="E26" s="99" t="s">
        <v>9217</v>
      </c>
      <c r="F26" s="99" t="s">
        <v>5672</v>
      </c>
      <c r="G26" s="100" t="s">
        <v>8303</v>
      </c>
      <c r="H26" s="107" t="s">
        <v>7973</v>
      </c>
      <c r="I26" s="39" t="s">
        <v>2385</v>
      </c>
      <c r="J26" s="39" t="s">
        <v>8728</v>
      </c>
      <c r="K26" s="39" t="s">
        <v>5300</v>
      </c>
      <c r="L26" s="39">
        <v>104</v>
      </c>
      <c r="M26" s="71">
        <v>268</v>
      </c>
      <c r="N26" s="322" t="s">
        <v>2069</v>
      </c>
      <c r="O26" s="323" t="s">
        <v>7400</v>
      </c>
      <c r="P26" s="692"/>
      <c r="Q26" s="108" t="s">
        <v>1103</v>
      </c>
      <c r="R26" s="338" t="s">
        <v>1450</v>
      </c>
      <c r="S26" s="39">
        <v>37980</v>
      </c>
      <c r="T26" s="39">
        <v>2158</v>
      </c>
      <c r="U26" s="39">
        <v>2406</v>
      </c>
      <c r="V26" s="322" t="s">
        <v>2084</v>
      </c>
      <c r="W26" s="323" t="s">
        <v>2085</v>
      </c>
      <c r="X26" s="321">
        <v>13680</v>
      </c>
      <c r="Y26" s="320" t="s">
        <v>2086</v>
      </c>
      <c r="Z26" s="39">
        <v>1119</v>
      </c>
      <c r="AA26" s="323" t="s">
        <v>2087</v>
      </c>
      <c r="AB26" s="39" t="s">
        <v>2088</v>
      </c>
      <c r="AC26" s="39" t="s">
        <v>2089</v>
      </c>
      <c r="AD26" s="73">
        <v>3864</v>
      </c>
      <c r="AE26" s="39">
        <v>3</v>
      </c>
      <c r="AF26" s="39">
        <v>3</v>
      </c>
      <c r="AG26" s="71">
        <v>4</v>
      </c>
      <c r="AH26" s="39">
        <v>3</v>
      </c>
      <c r="AI26" s="39">
        <v>3</v>
      </c>
      <c r="AJ26" s="73">
        <v>4</v>
      </c>
      <c r="AK26" s="70" t="s">
        <v>1814</v>
      </c>
      <c r="AL26" s="107" t="s">
        <v>1109</v>
      </c>
      <c r="AM26" s="107" t="s">
        <v>1109</v>
      </c>
      <c r="AN26" s="14"/>
    </row>
    <row r="27" spans="1:40" ht="13.5" customHeight="1">
      <c r="A27" s="233" t="s">
        <v>4563</v>
      </c>
      <c r="B27" s="338" t="s">
        <v>7591</v>
      </c>
      <c r="C27" s="98" t="s">
        <v>7401</v>
      </c>
      <c r="D27" s="99">
        <v>376</v>
      </c>
      <c r="E27" s="99" t="s">
        <v>3014</v>
      </c>
      <c r="F27" s="99" t="s">
        <v>8784</v>
      </c>
      <c r="G27" s="100" t="s">
        <v>8303</v>
      </c>
      <c r="H27" s="107" t="s">
        <v>6466</v>
      </c>
      <c r="I27" s="39" t="s">
        <v>2385</v>
      </c>
      <c r="J27" s="39" t="s">
        <v>8728</v>
      </c>
      <c r="K27" s="39" t="s">
        <v>5300</v>
      </c>
      <c r="L27" s="39">
        <v>106</v>
      </c>
      <c r="M27" s="71">
        <v>270</v>
      </c>
      <c r="N27" s="322" t="s">
        <v>2079</v>
      </c>
      <c r="O27" s="323" t="s">
        <v>7402</v>
      </c>
      <c r="P27" s="692"/>
      <c r="Q27" s="108" t="s">
        <v>239</v>
      </c>
      <c r="R27" s="338" t="s">
        <v>7591</v>
      </c>
      <c r="S27" s="39">
        <v>43970</v>
      </c>
      <c r="T27" s="39">
        <v>2468</v>
      </c>
      <c r="U27" s="39">
        <v>2767</v>
      </c>
      <c r="V27" s="322" t="s">
        <v>2882</v>
      </c>
      <c r="W27" s="323" t="s">
        <v>2090</v>
      </c>
      <c r="X27" s="321">
        <v>15880</v>
      </c>
      <c r="Y27" s="320" t="s">
        <v>2091</v>
      </c>
      <c r="Z27" s="39">
        <v>1293</v>
      </c>
      <c r="AA27" s="323" t="s">
        <v>4922</v>
      </c>
      <c r="AB27" s="39" t="s">
        <v>2092</v>
      </c>
      <c r="AC27" s="39" t="s">
        <v>2093</v>
      </c>
      <c r="AD27" s="73">
        <v>4543</v>
      </c>
      <c r="AE27" s="39">
        <v>2</v>
      </c>
      <c r="AF27" s="39">
        <v>3</v>
      </c>
      <c r="AG27" s="71">
        <v>3</v>
      </c>
      <c r="AH27" s="39">
        <v>2</v>
      </c>
      <c r="AI27" s="39">
        <v>3</v>
      </c>
      <c r="AJ27" s="73">
        <v>3</v>
      </c>
      <c r="AK27" s="70" t="s">
        <v>1814</v>
      </c>
      <c r="AL27" s="107" t="s">
        <v>1109</v>
      </c>
      <c r="AM27" s="107" t="s">
        <v>1109</v>
      </c>
      <c r="AN27" s="14"/>
    </row>
    <row r="28" spans="1:40" ht="13.5" customHeight="1">
      <c r="A28" s="233" t="s">
        <v>1863</v>
      </c>
      <c r="B28" s="338" t="s">
        <v>5846</v>
      </c>
      <c r="C28" s="98" t="s">
        <v>7403</v>
      </c>
      <c r="D28" s="99" t="s">
        <v>7404</v>
      </c>
      <c r="E28" s="99" t="s">
        <v>3063</v>
      </c>
      <c r="F28" s="99" t="s">
        <v>8374</v>
      </c>
      <c r="G28" s="100" t="s">
        <v>8303</v>
      </c>
      <c r="H28" s="107" t="s">
        <v>7317</v>
      </c>
      <c r="I28" s="39" t="s">
        <v>2385</v>
      </c>
      <c r="J28" s="39" t="s">
        <v>8728</v>
      </c>
      <c r="K28" s="39" t="s">
        <v>5300</v>
      </c>
      <c r="L28" s="39">
        <v>110</v>
      </c>
      <c r="M28" s="71">
        <v>272</v>
      </c>
      <c r="N28" s="322" t="s">
        <v>2083</v>
      </c>
      <c r="O28" s="323" t="s">
        <v>7405</v>
      </c>
      <c r="P28" s="692"/>
      <c r="Q28" s="108" t="s">
        <v>295</v>
      </c>
      <c r="R28" s="338" t="s">
        <v>5846</v>
      </c>
      <c r="S28" s="39">
        <v>51010</v>
      </c>
      <c r="T28" s="39">
        <v>2823</v>
      </c>
      <c r="U28" s="39">
        <v>3186</v>
      </c>
      <c r="V28" s="322" t="s">
        <v>2094</v>
      </c>
      <c r="W28" s="323" t="s">
        <v>2095</v>
      </c>
      <c r="X28" s="321">
        <v>18460</v>
      </c>
      <c r="Y28" s="320" t="s">
        <v>2988</v>
      </c>
      <c r="Z28" s="39">
        <v>1497</v>
      </c>
      <c r="AA28" s="323" t="s">
        <v>7484</v>
      </c>
      <c r="AB28" s="39" t="s">
        <v>2096</v>
      </c>
      <c r="AC28" s="39" t="s">
        <v>2097</v>
      </c>
      <c r="AD28" s="73">
        <v>5360</v>
      </c>
      <c r="AE28" s="39">
        <v>1</v>
      </c>
      <c r="AF28" s="39">
        <v>3</v>
      </c>
      <c r="AG28" s="71">
        <v>3</v>
      </c>
      <c r="AH28" s="39">
        <v>1</v>
      </c>
      <c r="AI28" s="39">
        <v>3</v>
      </c>
      <c r="AJ28" s="73">
        <v>3</v>
      </c>
      <c r="AK28" s="70" t="s">
        <v>1814</v>
      </c>
      <c r="AL28" s="107" t="s">
        <v>1109</v>
      </c>
      <c r="AM28" s="107" t="s">
        <v>1109</v>
      </c>
      <c r="AN28" s="14"/>
    </row>
    <row r="29" spans="1:40" ht="13.5" customHeight="1">
      <c r="A29" s="6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64" t="s">
        <v>4046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ht="13.5" customHeight="1">
      <c r="A30" s="57"/>
      <c r="B30" s="1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6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 ht="13.5" customHeight="1">
      <c r="A31" s="57"/>
      <c r="B31" s="16"/>
    </row>
    <row r="32" spans="1:40" ht="13.5" customHeight="1">
      <c r="A32" s="57"/>
      <c r="B32" s="16"/>
    </row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</sheetData>
  <mergeCells count="16">
    <mergeCell ref="AM6:AM10"/>
    <mergeCell ref="A4:B5"/>
    <mergeCell ref="C4:G5"/>
    <mergeCell ref="H4:H5"/>
    <mergeCell ref="I4:M5"/>
    <mergeCell ref="N4:O5"/>
    <mergeCell ref="Q4:R5"/>
    <mergeCell ref="S4:AD4"/>
    <mergeCell ref="S5:W5"/>
    <mergeCell ref="X5:AA5"/>
    <mergeCell ref="AB5:AD5"/>
    <mergeCell ref="A1:R1"/>
    <mergeCell ref="A2:U2"/>
    <mergeCell ref="A3:U3"/>
    <mergeCell ref="AK6:AK10"/>
    <mergeCell ref="AL6:AL10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D874D-B919-4C71-9F2B-514A0A267807}">
  <sheetPr codeName="Sheet5"/>
  <dimension ref="A1:AM281"/>
  <sheetViews>
    <sheetView showGridLines="0" showOutlineSymbols="0" zoomScaleNormal="75" zoomScaleSheetLayoutView="100" workbookViewId="0">
      <selection activeCell="B12" sqref="B12"/>
    </sheetView>
  </sheetViews>
  <sheetFormatPr defaultColWidth="5.28515625" defaultRowHeight="14.1" customHeight="1" outlineLevelCol="3"/>
  <cols>
    <col min="1" max="1" width="9.140625" style="2" customWidth="1"/>
    <col min="2" max="2" width="4.42578125" style="1" customWidth="1"/>
    <col min="3" max="3" width="3.7109375" style="1" customWidth="1"/>
    <col min="4" max="4" width="3.5703125" style="1" customWidth="1" outlineLevel="1"/>
    <col min="5" max="8" width="4.42578125" style="1" customWidth="1" outlineLevel="3"/>
    <col min="9" max="9" width="5.5703125" style="1" customWidth="1" outlineLevel="3"/>
    <col min="10" max="16" width="5.28515625" style="1" customWidth="1" outlineLevel="3"/>
    <col min="17" max="17" width="9.140625" style="2" customWidth="1" outlineLevel="3"/>
    <col min="18" max="18" width="5.85546875" style="1" bestFit="1" customWidth="1" outlineLevel="3"/>
    <col min="19" max="19" width="9.28515625" style="1" bestFit="1" customWidth="1" outlineLevel="3"/>
    <col min="20" max="21" width="7" style="1" bestFit="1" customWidth="1" outlineLevel="3"/>
    <col min="22" max="22" width="4.85546875" style="1" customWidth="1" outlineLevel="3"/>
    <col min="23" max="23" width="5.28515625" style="1" customWidth="1" outlineLevel="3"/>
    <col min="24" max="24" width="7" style="1" bestFit="1" customWidth="1" outlineLevel="3"/>
    <col min="25" max="25" width="4.85546875" style="1" customWidth="1" outlineLevel="3"/>
    <col min="26" max="26" width="5" style="1" customWidth="1" outlineLevel="3"/>
    <col min="27" max="27" width="4" style="1" customWidth="1" outlineLevel="3"/>
    <col min="28" max="28" width="5.28515625" style="1" customWidth="1" outlineLevel="3"/>
    <col min="29" max="29" width="5.28515625" style="181" customWidth="1" outlineLevel="3"/>
    <col min="30" max="30" width="7" style="181" bestFit="1" customWidth="1" outlineLevel="3"/>
    <col min="31" max="32" width="5.140625" style="1" customWidth="1" outlineLevel="3"/>
    <col min="33" max="34" width="4.85546875" style="1" customWidth="1" outlineLevel="3"/>
    <col min="35" max="37" width="2.7109375" style="4" customWidth="1" outlineLevel="3"/>
    <col min="38" max="38" width="5.28515625" style="1" customWidth="1" outlineLevel="2"/>
    <col min="39" max="39" width="5.28515625" style="1" customWidth="1" outlineLevel="1"/>
    <col min="40" max="16384" width="5.28515625" style="1"/>
  </cols>
  <sheetData>
    <row r="1" spans="1:37" ht="72" customHeight="1">
      <c r="A1" s="789" t="s">
        <v>7038</v>
      </c>
      <c r="B1" s="790"/>
      <c r="C1" s="790"/>
      <c r="D1" s="790"/>
      <c r="E1" s="790"/>
      <c r="F1" s="790"/>
      <c r="G1" s="790"/>
      <c r="H1" s="790"/>
      <c r="I1" s="790"/>
      <c r="J1" s="790"/>
      <c r="K1" s="790"/>
      <c r="L1" s="790"/>
      <c r="M1" s="790"/>
      <c r="N1" s="790"/>
      <c r="O1" s="790"/>
      <c r="P1" s="790"/>
      <c r="Q1" s="790"/>
      <c r="R1" s="790"/>
      <c r="S1" s="790"/>
      <c r="T1" s="790"/>
      <c r="U1" s="790"/>
      <c r="V1" s="790"/>
      <c r="W1" s="790"/>
      <c r="X1" s="790"/>
      <c r="Y1" s="790"/>
      <c r="Z1" s="790"/>
      <c r="AA1" s="790"/>
      <c r="AB1" s="790"/>
      <c r="AC1" s="790"/>
      <c r="AD1" s="790"/>
      <c r="AE1" s="4"/>
      <c r="AF1" s="4"/>
      <c r="AG1" s="4"/>
      <c r="AH1" s="4"/>
    </row>
    <row r="2" spans="1:37" ht="72.75" customHeight="1">
      <c r="A2" s="789" t="s">
        <v>8307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  <c r="R2" s="791"/>
      <c r="S2" s="791"/>
      <c r="T2" s="791"/>
      <c r="U2" s="791"/>
      <c r="V2" s="791"/>
      <c r="W2" s="791"/>
      <c r="X2" s="791"/>
      <c r="Y2" s="791"/>
      <c r="Z2" s="791"/>
      <c r="AA2" s="791"/>
      <c r="AB2" s="791"/>
      <c r="AC2" s="791"/>
      <c r="AD2" s="791"/>
      <c r="AE2" s="4"/>
      <c r="AF2" s="4"/>
      <c r="AG2" s="4"/>
      <c r="AH2" s="4"/>
    </row>
    <row r="3" spans="1:37" ht="75.75" customHeight="1" thickBot="1">
      <c r="A3" s="792" t="s">
        <v>8040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1"/>
      <c r="Q3" s="793"/>
      <c r="R3" s="793"/>
      <c r="S3" s="793"/>
      <c r="T3" s="793"/>
      <c r="U3" s="793"/>
      <c r="V3" s="793"/>
      <c r="W3" s="793"/>
      <c r="X3" s="793"/>
      <c r="Y3" s="793"/>
      <c r="Z3" s="793"/>
      <c r="AA3" s="793"/>
      <c r="AB3" s="793"/>
      <c r="AC3" s="793"/>
      <c r="AD3" s="793"/>
      <c r="AE3" s="4"/>
      <c r="AF3" s="4"/>
      <c r="AG3" s="4"/>
      <c r="AH3" s="4"/>
    </row>
    <row r="4" spans="1:37" ht="36.75" customHeight="1" thickTop="1" thickBot="1">
      <c r="A4" s="769" t="s">
        <v>2567</v>
      </c>
      <c r="B4" s="770"/>
      <c r="C4" s="769" t="s">
        <v>2568</v>
      </c>
      <c r="D4" s="773"/>
      <c r="E4" s="773"/>
      <c r="F4" s="773"/>
      <c r="G4" s="773"/>
      <c r="H4" s="796"/>
      <c r="I4" s="803"/>
      <c r="J4" s="798" t="s">
        <v>875</v>
      </c>
      <c r="K4" s="799"/>
      <c r="L4" s="799"/>
      <c r="M4" s="800"/>
      <c r="N4" s="769" t="s">
        <v>876</v>
      </c>
      <c r="O4" s="770"/>
      <c r="P4" s="697"/>
      <c r="Q4" s="769" t="s">
        <v>2567</v>
      </c>
      <c r="R4" s="770"/>
      <c r="S4" s="776" t="s">
        <v>228</v>
      </c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8"/>
      <c r="AE4" s="782"/>
      <c r="AF4" s="783"/>
      <c r="AG4" s="783"/>
      <c r="AH4" s="783"/>
    </row>
    <row r="5" spans="1:37" ht="42.75" customHeight="1" thickTop="1" thickBot="1">
      <c r="A5" s="771"/>
      <c r="B5" s="772"/>
      <c r="C5" s="771"/>
      <c r="D5" s="774"/>
      <c r="E5" s="774"/>
      <c r="F5" s="774"/>
      <c r="G5" s="774"/>
      <c r="H5" s="797"/>
      <c r="I5" s="804"/>
      <c r="J5" s="801"/>
      <c r="K5" s="801"/>
      <c r="L5" s="801"/>
      <c r="M5" s="802"/>
      <c r="N5" s="771"/>
      <c r="O5" s="772"/>
      <c r="P5" s="697"/>
      <c r="Q5" s="771"/>
      <c r="R5" s="772"/>
      <c r="S5" s="781" t="s">
        <v>862</v>
      </c>
      <c r="T5" s="777"/>
      <c r="U5" s="777"/>
      <c r="V5" s="777"/>
      <c r="W5" s="778"/>
      <c r="X5" s="781" t="s">
        <v>2020</v>
      </c>
      <c r="Y5" s="777"/>
      <c r="Z5" s="777"/>
      <c r="AA5" s="778"/>
      <c r="AB5" s="776"/>
      <c r="AC5" s="777"/>
      <c r="AD5" s="778"/>
      <c r="AE5" s="782"/>
      <c r="AF5" s="783"/>
      <c r="AG5" s="783"/>
      <c r="AH5" s="741"/>
    </row>
    <row r="6" spans="1:37" s="4" customFormat="1" ht="13.5" customHeight="1" thickTop="1">
      <c r="A6" s="21"/>
      <c r="B6" s="41"/>
      <c r="C6" s="23"/>
      <c r="D6" s="23"/>
      <c r="E6" s="23"/>
      <c r="F6" s="23"/>
      <c r="G6" s="23"/>
      <c r="H6" s="22"/>
      <c r="I6" s="41"/>
      <c r="J6" s="23"/>
      <c r="K6" s="23"/>
      <c r="L6" s="23"/>
      <c r="M6" s="22"/>
      <c r="N6" s="23"/>
      <c r="O6" s="22"/>
      <c r="Q6" s="42"/>
      <c r="R6" s="22"/>
      <c r="S6" s="23"/>
      <c r="T6" s="23"/>
      <c r="U6" s="23"/>
      <c r="V6" s="23"/>
      <c r="W6" s="22"/>
      <c r="X6" s="23"/>
      <c r="Y6" s="23"/>
      <c r="Z6" s="23"/>
      <c r="AA6" s="22"/>
      <c r="AB6" s="23"/>
      <c r="AC6" s="167"/>
      <c r="AD6" s="168"/>
      <c r="AE6" s="786" t="s">
        <v>2562</v>
      </c>
      <c r="AF6" s="787"/>
      <c r="AG6" s="787"/>
      <c r="AH6" s="788"/>
      <c r="AI6" s="779" t="s">
        <v>4715</v>
      </c>
      <c r="AJ6" s="767" t="s">
        <v>4716</v>
      </c>
      <c r="AK6" s="767" t="s">
        <v>889</v>
      </c>
    </row>
    <row r="7" spans="1:37" s="4" customFormat="1" ht="13.5" customHeight="1">
      <c r="A7" s="25"/>
      <c r="B7" s="37"/>
      <c r="H7" s="5"/>
      <c r="I7" s="37"/>
      <c r="M7" s="5"/>
      <c r="O7" s="5"/>
      <c r="Q7" s="40"/>
      <c r="R7" s="5"/>
      <c r="W7" s="5"/>
      <c r="AA7" s="5"/>
      <c r="AC7" s="15"/>
      <c r="AD7" s="18"/>
      <c r="AE7" s="171"/>
      <c r="AF7" s="8"/>
      <c r="AG7" s="172"/>
      <c r="AH7" s="10"/>
      <c r="AI7" s="779"/>
      <c r="AJ7" s="767"/>
      <c r="AK7" s="767"/>
    </row>
    <row r="8" spans="1:37" s="4" customFormat="1" ht="13.5" customHeight="1">
      <c r="A8" s="25"/>
      <c r="B8" s="37" t="s">
        <v>632</v>
      </c>
      <c r="C8" s="4" t="s">
        <v>633</v>
      </c>
      <c r="D8" s="4" t="s">
        <v>634</v>
      </c>
      <c r="E8" s="4" t="s">
        <v>5276</v>
      </c>
      <c r="F8" s="4" t="s">
        <v>5277</v>
      </c>
      <c r="G8" s="4" t="s">
        <v>1132</v>
      </c>
      <c r="H8" s="5" t="s">
        <v>1133</v>
      </c>
      <c r="I8" s="5" t="s">
        <v>5279</v>
      </c>
      <c r="J8" s="4" t="s">
        <v>5281</v>
      </c>
      <c r="K8" s="4" t="s">
        <v>5282</v>
      </c>
      <c r="L8" s="4" t="s">
        <v>5283</v>
      </c>
      <c r="M8" s="5" t="s">
        <v>5302</v>
      </c>
      <c r="N8" s="4" t="s">
        <v>5303</v>
      </c>
      <c r="O8" s="5" t="s">
        <v>5304</v>
      </c>
      <c r="Q8" s="40"/>
      <c r="R8" s="5" t="s">
        <v>632</v>
      </c>
      <c r="S8" s="4" t="s">
        <v>5305</v>
      </c>
      <c r="T8" s="4" t="s">
        <v>5306</v>
      </c>
      <c r="U8" s="4" t="s">
        <v>971</v>
      </c>
      <c r="V8" s="4" t="s">
        <v>5307</v>
      </c>
      <c r="W8" s="5" t="s">
        <v>5308</v>
      </c>
      <c r="X8" s="4" t="s">
        <v>5309</v>
      </c>
      <c r="Y8" s="4" t="s">
        <v>2497</v>
      </c>
      <c r="Z8" s="4" t="s">
        <v>990</v>
      </c>
      <c r="AA8" s="5" t="s">
        <v>5310</v>
      </c>
      <c r="AB8" s="4" t="s">
        <v>5311</v>
      </c>
      <c r="AC8" s="15" t="s">
        <v>2864</v>
      </c>
      <c r="AD8" s="19" t="s">
        <v>1662</v>
      </c>
      <c r="AE8" s="173" t="s">
        <v>5313</v>
      </c>
      <c r="AF8" s="174"/>
      <c r="AG8" s="794" t="s">
        <v>5313</v>
      </c>
      <c r="AH8" s="795"/>
      <c r="AI8" s="779"/>
      <c r="AJ8" s="767"/>
      <c r="AK8" s="767"/>
    </row>
    <row r="9" spans="1:37" s="4" customFormat="1" ht="13.5" customHeight="1">
      <c r="A9" s="25"/>
      <c r="B9" s="37" t="s">
        <v>2867</v>
      </c>
      <c r="C9" s="4" t="s">
        <v>2868</v>
      </c>
      <c r="D9" s="4" t="s">
        <v>2869</v>
      </c>
      <c r="E9" s="4" t="s">
        <v>2869</v>
      </c>
      <c r="F9" s="4" t="s">
        <v>2869</v>
      </c>
      <c r="G9" s="4" t="s">
        <v>2869</v>
      </c>
      <c r="H9" s="5" t="s">
        <v>2869</v>
      </c>
      <c r="I9" s="5" t="s">
        <v>6292</v>
      </c>
      <c r="J9" s="4" t="s">
        <v>2869</v>
      </c>
      <c r="L9" s="4" t="s">
        <v>2869</v>
      </c>
      <c r="M9" s="5" t="s">
        <v>2869</v>
      </c>
      <c r="N9" s="4" t="s">
        <v>3229</v>
      </c>
      <c r="O9" s="5" t="s">
        <v>3230</v>
      </c>
      <c r="Q9" s="40"/>
      <c r="R9" s="5" t="s">
        <v>2867</v>
      </c>
      <c r="S9" s="4" t="s">
        <v>6293</v>
      </c>
      <c r="T9" s="4" t="s">
        <v>1663</v>
      </c>
      <c r="U9" s="4" t="s">
        <v>1663</v>
      </c>
      <c r="V9" s="4" t="s">
        <v>2869</v>
      </c>
      <c r="W9" s="5" t="s">
        <v>6292</v>
      </c>
      <c r="X9" s="4" t="s">
        <v>1664</v>
      </c>
      <c r="Y9" s="4" t="s">
        <v>1663</v>
      </c>
      <c r="Z9" s="4" t="s">
        <v>1663</v>
      </c>
      <c r="AA9" s="5" t="s">
        <v>2869</v>
      </c>
      <c r="AB9" s="4" t="s">
        <v>2869</v>
      </c>
      <c r="AC9" s="15" t="s">
        <v>1881</v>
      </c>
      <c r="AD9" s="19" t="s">
        <v>1883</v>
      </c>
      <c r="AE9" s="175" t="s">
        <v>2563</v>
      </c>
      <c r="AF9" s="176"/>
      <c r="AG9" s="784" t="s">
        <v>3223</v>
      </c>
      <c r="AH9" s="785"/>
      <c r="AI9" s="779"/>
      <c r="AJ9" s="767"/>
      <c r="AK9" s="767"/>
    </row>
    <row r="10" spans="1:37" s="4" customFormat="1" ht="18" customHeight="1" thickBot="1">
      <c r="A10" s="30"/>
      <c r="B10" s="44"/>
      <c r="C10" s="30"/>
      <c r="D10" s="30"/>
      <c r="E10" s="30"/>
      <c r="F10" s="30"/>
      <c r="G10" s="30"/>
      <c r="H10" s="29"/>
      <c r="I10" s="61" t="s">
        <v>2021</v>
      </c>
      <c r="J10" s="30"/>
      <c r="K10" s="30"/>
      <c r="L10" s="30"/>
      <c r="M10" s="29"/>
      <c r="N10" s="30"/>
      <c r="O10" s="29"/>
      <c r="P10" s="5"/>
      <c r="Q10" s="44"/>
      <c r="R10" s="29"/>
      <c r="S10" s="34" t="s">
        <v>2022</v>
      </c>
      <c r="T10" s="34" t="s">
        <v>2023</v>
      </c>
      <c r="U10" s="34" t="s">
        <v>2023</v>
      </c>
      <c r="V10" s="34" t="s">
        <v>2024</v>
      </c>
      <c r="W10" s="61" t="s">
        <v>6294</v>
      </c>
      <c r="X10" s="34" t="s">
        <v>2022</v>
      </c>
      <c r="Y10" s="34" t="s">
        <v>2023</v>
      </c>
      <c r="Z10" s="34" t="s">
        <v>2023</v>
      </c>
      <c r="AA10" s="61" t="s">
        <v>2024</v>
      </c>
      <c r="AB10" s="30"/>
      <c r="AC10" s="34" t="s">
        <v>2022</v>
      </c>
      <c r="AD10" s="35" t="s">
        <v>2025</v>
      </c>
      <c r="AE10" s="177" t="s">
        <v>2564</v>
      </c>
      <c r="AF10" s="178" t="s">
        <v>2565</v>
      </c>
      <c r="AG10" s="179" t="s">
        <v>2564</v>
      </c>
      <c r="AH10" s="180" t="s">
        <v>2565</v>
      </c>
      <c r="AI10" s="780"/>
      <c r="AJ10" s="768"/>
      <c r="AK10" s="768"/>
    </row>
    <row r="11" spans="1:37" ht="13.5" customHeight="1" thickTop="1"/>
    <row r="12" spans="1:37" ht="13.5" customHeight="1">
      <c r="A12" s="234" t="s">
        <v>6587</v>
      </c>
      <c r="B12" s="260" t="s">
        <v>161</v>
      </c>
      <c r="C12" s="38">
        <v>80</v>
      </c>
      <c r="D12" s="38">
        <v>42</v>
      </c>
      <c r="E12" s="38" t="s">
        <v>8041</v>
      </c>
      <c r="F12" s="38" t="s">
        <v>161</v>
      </c>
      <c r="G12" s="38" t="s">
        <v>8041</v>
      </c>
      <c r="H12" s="38" t="s">
        <v>8344</v>
      </c>
      <c r="I12" s="261" t="s">
        <v>8345</v>
      </c>
      <c r="J12" s="38">
        <v>59</v>
      </c>
      <c r="K12" s="38" t="s">
        <v>5293</v>
      </c>
      <c r="L12" s="38" t="s">
        <v>5293</v>
      </c>
      <c r="M12" s="75" t="s">
        <v>5293</v>
      </c>
      <c r="N12" s="262" t="s">
        <v>8346</v>
      </c>
      <c r="O12" s="265" t="s">
        <v>8347</v>
      </c>
      <c r="P12" s="698"/>
      <c r="Q12" s="76" t="s">
        <v>1074</v>
      </c>
      <c r="R12" s="260" t="s">
        <v>161</v>
      </c>
      <c r="S12" s="264" t="s">
        <v>8755</v>
      </c>
      <c r="T12" s="264" t="s">
        <v>8725</v>
      </c>
      <c r="U12" s="264" t="s">
        <v>8785</v>
      </c>
      <c r="V12" s="263" t="s">
        <v>8756</v>
      </c>
      <c r="W12" s="265" t="s">
        <v>8757</v>
      </c>
      <c r="X12" s="264" t="s">
        <v>8758</v>
      </c>
      <c r="Y12" s="263" t="s">
        <v>8759</v>
      </c>
      <c r="Z12" s="263" t="s">
        <v>8760</v>
      </c>
      <c r="AA12" s="265" t="s">
        <v>8761</v>
      </c>
      <c r="AB12" s="266" t="s">
        <v>4036</v>
      </c>
      <c r="AC12" s="254" t="s">
        <v>8762</v>
      </c>
      <c r="AD12" s="254" t="s">
        <v>4495</v>
      </c>
      <c r="AE12" s="77">
        <v>4</v>
      </c>
      <c r="AF12" s="38">
        <v>4</v>
      </c>
      <c r="AG12" s="78">
        <v>4</v>
      </c>
      <c r="AH12" s="82">
        <v>4</v>
      </c>
      <c r="AI12" s="754" t="s">
        <v>1814</v>
      </c>
      <c r="AJ12" s="74"/>
      <c r="AK12" s="74"/>
    </row>
    <row r="13" spans="1:37" ht="13.5" customHeight="1">
      <c r="A13" s="234" t="s">
        <v>6588</v>
      </c>
      <c r="B13" s="260" t="s">
        <v>4717</v>
      </c>
      <c r="C13" s="38">
        <v>100</v>
      </c>
      <c r="D13" s="38">
        <v>50</v>
      </c>
      <c r="E13" s="38" t="s">
        <v>4452</v>
      </c>
      <c r="F13" s="38" t="s">
        <v>8348</v>
      </c>
      <c r="G13" s="38" t="s">
        <v>4452</v>
      </c>
      <c r="H13" s="38" t="s">
        <v>8349</v>
      </c>
      <c r="I13" s="261" t="s">
        <v>8350</v>
      </c>
      <c r="J13" s="38" t="s">
        <v>4096</v>
      </c>
      <c r="K13" s="38" t="s">
        <v>5293</v>
      </c>
      <c r="L13" s="38" t="s">
        <v>5293</v>
      </c>
      <c r="M13" s="75" t="s">
        <v>5293</v>
      </c>
      <c r="N13" s="262" t="s">
        <v>8351</v>
      </c>
      <c r="O13" s="265" t="s">
        <v>8352</v>
      </c>
      <c r="P13" s="698"/>
      <c r="Q13" s="76" t="s">
        <v>843</v>
      </c>
      <c r="R13" s="260" t="s">
        <v>4717</v>
      </c>
      <c r="S13" s="264">
        <v>171</v>
      </c>
      <c r="T13" s="264" t="s">
        <v>8763</v>
      </c>
      <c r="U13" s="264" t="s">
        <v>8764</v>
      </c>
      <c r="V13" s="263" t="s">
        <v>9092</v>
      </c>
      <c r="W13" s="265" t="s">
        <v>8765</v>
      </c>
      <c r="X13" s="264" t="s">
        <v>4029</v>
      </c>
      <c r="Y13" s="264" t="s">
        <v>8766</v>
      </c>
      <c r="Z13" s="263" t="s">
        <v>8767</v>
      </c>
      <c r="AA13" s="265" t="s">
        <v>8768</v>
      </c>
      <c r="AB13" s="266" t="s">
        <v>8769</v>
      </c>
      <c r="AC13" s="252" t="s">
        <v>8770</v>
      </c>
      <c r="AD13" s="254" t="s">
        <v>8771</v>
      </c>
      <c r="AE13" s="77">
        <v>1</v>
      </c>
      <c r="AF13" s="38">
        <v>1</v>
      </c>
      <c r="AG13" s="78">
        <v>1</v>
      </c>
      <c r="AH13" s="82">
        <v>1</v>
      </c>
      <c r="AI13" s="754" t="s">
        <v>1814</v>
      </c>
      <c r="AJ13" s="159"/>
      <c r="AK13" s="159"/>
    </row>
    <row r="14" spans="1:37" ht="13.5" customHeight="1">
      <c r="A14" s="234" t="s">
        <v>6589</v>
      </c>
      <c r="B14" s="261" t="s">
        <v>3666</v>
      </c>
      <c r="C14" s="38">
        <v>120</v>
      </c>
      <c r="D14" s="38">
        <v>58</v>
      </c>
      <c r="E14" s="38" t="s">
        <v>4145</v>
      </c>
      <c r="F14" s="38" t="s">
        <v>4467</v>
      </c>
      <c r="G14" s="38" t="s">
        <v>4145</v>
      </c>
      <c r="H14" s="38" t="s">
        <v>8353</v>
      </c>
      <c r="I14" s="261" t="s">
        <v>8354</v>
      </c>
      <c r="J14" s="38" t="s">
        <v>4115</v>
      </c>
      <c r="K14" s="38" t="s">
        <v>5293</v>
      </c>
      <c r="L14" s="38" t="s">
        <v>5293</v>
      </c>
      <c r="M14" s="75" t="s">
        <v>5293</v>
      </c>
      <c r="N14" s="262" t="s">
        <v>8355</v>
      </c>
      <c r="O14" s="265" t="s">
        <v>8356</v>
      </c>
      <c r="P14" s="698"/>
      <c r="Q14" s="76" t="s">
        <v>844</v>
      </c>
      <c r="R14" s="261" t="s">
        <v>3666</v>
      </c>
      <c r="S14" s="264">
        <v>328</v>
      </c>
      <c r="T14" s="264" t="s">
        <v>4061</v>
      </c>
      <c r="U14" s="264" t="s">
        <v>654</v>
      </c>
      <c r="V14" s="263" t="s">
        <v>8772</v>
      </c>
      <c r="W14" s="265" t="s">
        <v>8773</v>
      </c>
      <c r="X14" s="264" t="s">
        <v>8774</v>
      </c>
      <c r="Y14" s="264" t="s">
        <v>8775</v>
      </c>
      <c r="Z14" s="264" t="s">
        <v>8776</v>
      </c>
      <c r="AA14" s="265" t="s">
        <v>8777</v>
      </c>
      <c r="AB14" s="266" t="s">
        <v>8778</v>
      </c>
      <c r="AC14" s="254" t="s">
        <v>8779</v>
      </c>
      <c r="AD14" s="254" t="s">
        <v>8780</v>
      </c>
      <c r="AE14" s="77">
        <v>1</v>
      </c>
      <c r="AF14" s="38">
        <v>1</v>
      </c>
      <c r="AG14" s="78">
        <v>1</v>
      </c>
      <c r="AH14" s="82">
        <v>1</v>
      </c>
      <c r="AI14" s="754" t="s">
        <v>1814</v>
      </c>
      <c r="AJ14" s="159"/>
      <c r="AK14" s="159"/>
    </row>
    <row r="15" spans="1:37" ht="13.5" customHeight="1">
      <c r="A15" s="235" t="s">
        <v>6590</v>
      </c>
      <c r="B15" s="261" t="s">
        <v>8357</v>
      </c>
      <c r="C15" s="79">
        <v>140</v>
      </c>
      <c r="D15" s="80">
        <v>66</v>
      </c>
      <c r="E15" s="80" t="s">
        <v>4139</v>
      </c>
      <c r="F15" s="80" t="s">
        <v>4092</v>
      </c>
      <c r="G15" s="80" t="s">
        <v>4139</v>
      </c>
      <c r="H15" s="81" t="s">
        <v>8358</v>
      </c>
      <c r="I15" s="261" t="s">
        <v>8359</v>
      </c>
      <c r="J15" s="38" t="s">
        <v>8781</v>
      </c>
      <c r="K15" s="38" t="s">
        <v>5293</v>
      </c>
      <c r="L15" s="38" t="s">
        <v>5293</v>
      </c>
      <c r="M15" s="75" t="s">
        <v>5293</v>
      </c>
      <c r="N15" s="262" t="s">
        <v>8782</v>
      </c>
      <c r="O15" s="265" t="s">
        <v>8783</v>
      </c>
      <c r="P15" s="698"/>
      <c r="Q15" s="76" t="s">
        <v>845</v>
      </c>
      <c r="R15" s="261" t="s">
        <v>8357</v>
      </c>
      <c r="S15" s="264">
        <v>573</v>
      </c>
      <c r="T15" s="264" t="s">
        <v>9107</v>
      </c>
      <c r="U15" s="264" t="s">
        <v>9108</v>
      </c>
      <c r="V15" s="263" t="s">
        <v>9109</v>
      </c>
      <c r="W15" s="265" t="s">
        <v>9148</v>
      </c>
      <c r="X15" s="264" t="s">
        <v>9110</v>
      </c>
      <c r="Y15" s="264" t="s">
        <v>4054</v>
      </c>
      <c r="Z15" s="264" t="s">
        <v>8784</v>
      </c>
      <c r="AA15" s="265" t="s">
        <v>9111</v>
      </c>
      <c r="AB15" s="266" t="s">
        <v>9112</v>
      </c>
      <c r="AC15" s="254" t="s">
        <v>9113</v>
      </c>
      <c r="AD15" s="254" t="s">
        <v>9114</v>
      </c>
      <c r="AE15" s="77">
        <v>1</v>
      </c>
      <c r="AF15" s="38">
        <v>1</v>
      </c>
      <c r="AG15" s="78">
        <v>1</v>
      </c>
      <c r="AH15" s="82">
        <v>1</v>
      </c>
      <c r="AI15" s="754" t="s">
        <v>1814</v>
      </c>
      <c r="AJ15" s="159"/>
      <c r="AK15" s="159"/>
    </row>
    <row r="16" spans="1:37" ht="13.5" customHeight="1">
      <c r="A16" s="235" t="s">
        <v>6591</v>
      </c>
      <c r="B16" s="261" t="s">
        <v>8784</v>
      </c>
      <c r="C16" s="79">
        <v>160</v>
      </c>
      <c r="D16" s="80">
        <v>74</v>
      </c>
      <c r="E16" s="80" t="s">
        <v>4153</v>
      </c>
      <c r="F16" s="80" t="s">
        <v>4462</v>
      </c>
      <c r="G16" s="80" t="s">
        <v>4153</v>
      </c>
      <c r="H16" s="81" t="s">
        <v>4126</v>
      </c>
      <c r="I16" s="261" t="s">
        <v>8785</v>
      </c>
      <c r="J16" s="38" t="s">
        <v>8786</v>
      </c>
      <c r="K16" s="38" t="s">
        <v>5293</v>
      </c>
      <c r="L16" s="38" t="s">
        <v>5293</v>
      </c>
      <c r="M16" s="75" t="s">
        <v>5293</v>
      </c>
      <c r="N16" s="262" t="s">
        <v>8787</v>
      </c>
      <c r="O16" s="265" t="s">
        <v>8788</v>
      </c>
      <c r="P16" s="698"/>
      <c r="Q16" s="76" t="s">
        <v>846</v>
      </c>
      <c r="R16" s="261" t="s">
        <v>8784</v>
      </c>
      <c r="S16" s="254">
        <v>935</v>
      </c>
      <c r="T16" s="254">
        <v>117</v>
      </c>
      <c r="U16" s="254">
        <v>136</v>
      </c>
      <c r="V16" s="252" t="s">
        <v>9115</v>
      </c>
      <c r="W16" s="247" t="s">
        <v>8862</v>
      </c>
      <c r="X16" s="254" t="s">
        <v>4061</v>
      </c>
      <c r="Y16" s="254" t="s">
        <v>8863</v>
      </c>
      <c r="Z16" s="254" t="s">
        <v>8864</v>
      </c>
      <c r="AA16" s="247" t="s">
        <v>8865</v>
      </c>
      <c r="AB16" s="257" t="s">
        <v>9110</v>
      </c>
      <c r="AC16" s="254" t="s">
        <v>8866</v>
      </c>
      <c r="AD16" s="254" t="s">
        <v>5667</v>
      </c>
      <c r="AE16" s="77">
        <v>1</v>
      </c>
      <c r="AF16" s="38">
        <v>1</v>
      </c>
      <c r="AG16" s="78">
        <v>1</v>
      </c>
      <c r="AH16" s="82">
        <v>1</v>
      </c>
      <c r="AI16" s="754" t="s">
        <v>1814</v>
      </c>
      <c r="AJ16" s="159"/>
      <c r="AK16" s="159"/>
    </row>
    <row r="17" spans="1:37" ht="13.5" customHeight="1">
      <c r="A17" s="235" t="s">
        <v>6592</v>
      </c>
      <c r="B17" s="261" t="s">
        <v>8789</v>
      </c>
      <c r="C17" s="79">
        <v>180</v>
      </c>
      <c r="D17" s="80">
        <v>82</v>
      </c>
      <c r="E17" s="80" t="s">
        <v>4131</v>
      </c>
      <c r="F17" s="80" t="s">
        <v>4151</v>
      </c>
      <c r="G17" s="80" t="s">
        <v>4131</v>
      </c>
      <c r="H17" s="81" t="s">
        <v>4138</v>
      </c>
      <c r="I17" s="261" t="s">
        <v>5692</v>
      </c>
      <c r="J17" s="38" t="s">
        <v>4677</v>
      </c>
      <c r="K17" s="38" t="s">
        <v>5293</v>
      </c>
      <c r="L17" s="38" t="s">
        <v>5293</v>
      </c>
      <c r="M17" s="75" t="s">
        <v>5293</v>
      </c>
      <c r="N17" s="262" t="s">
        <v>8790</v>
      </c>
      <c r="O17" s="265" t="s">
        <v>8791</v>
      </c>
      <c r="P17" s="698"/>
      <c r="Q17" s="76" t="s">
        <v>847</v>
      </c>
      <c r="R17" s="261" t="s">
        <v>8789</v>
      </c>
      <c r="S17" s="254">
        <v>1450</v>
      </c>
      <c r="T17" s="254">
        <v>161</v>
      </c>
      <c r="U17" s="254">
        <v>187</v>
      </c>
      <c r="V17" s="252" t="s">
        <v>8867</v>
      </c>
      <c r="W17" s="247" t="s">
        <v>8868</v>
      </c>
      <c r="X17" s="254" t="s">
        <v>8869</v>
      </c>
      <c r="Y17" s="254" t="s">
        <v>8870</v>
      </c>
      <c r="Z17" s="254" t="s">
        <v>8871</v>
      </c>
      <c r="AA17" s="247" t="s">
        <v>8872</v>
      </c>
      <c r="AB17" s="257" t="s">
        <v>8873</v>
      </c>
      <c r="AC17" s="254" t="s">
        <v>8874</v>
      </c>
      <c r="AD17" s="254" t="s">
        <v>8875</v>
      </c>
      <c r="AE17" s="77">
        <v>1</v>
      </c>
      <c r="AF17" s="38">
        <v>1</v>
      </c>
      <c r="AG17" s="78">
        <v>1</v>
      </c>
      <c r="AH17" s="82">
        <v>1</v>
      </c>
      <c r="AI17" s="754" t="s">
        <v>1814</v>
      </c>
      <c r="AJ17" s="159"/>
      <c r="AK17" s="159"/>
    </row>
    <row r="18" spans="1:37" ht="13.5" customHeight="1">
      <c r="A18" s="235" t="s">
        <v>6593</v>
      </c>
      <c r="B18" s="261" t="s">
        <v>4473</v>
      </c>
      <c r="C18" s="79">
        <v>200</v>
      </c>
      <c r="D18" s="80">
        <v>90</v>
      </c>
      <c r="E18" s="80" t="s">
        <v>4028</v>
      </c>
      <c r="F18" s="80" t="s">
        <v>8792</v>
      </c>
      <c r="G18" s="80" t="s">
        <v>4028</v>
      </c>
      <c r="H18" s="81" t="s">
        <v>4452</v>
      </c>
      <c r="I18" s="261" t="s">
        <v>4475</v>
      </c>
      <c r="J18" s="38" t="s">
        <v>8793</v>
      </c>
      <c r="K18" s="38" t="s">
        <v>5293</v>
      </c>
      <c r="L18" s="38" t="s">
        <v>5293</v>
      </c>
      <c r="M18" s="75" t="s">
        <v>5293</v>
      </c>
      <c r="N18" s="262" t="s">
        <v>8794</v>
      </c>
      <c r="O18" s="265" t="s">
        <v>8795</v>
      </c>
      <c r="P18" s="698"/>
      <c r="Q18" s="76" t="s">
        <v>848</v>
      </c>
      <c r="R18" s="261" t="s">
        <v>4473</v>
      </c>
      <c r="S18" s="254">
        <v>2140</v>
      </c>
      <c r="T18" s="254">
        <v>214</v>
      </c>
      <c r="U18" s="254">
        <v>250</v>
      </c>
      <c r="V18" s="252" t="s">
        <v>8876</v>
      </c>
      <c r="W18" s="247" t="s">
        <v>8877</v>
      </c>
      <c r="X18" s="254">
        <v>117</v>
      </c>
      <c r="Y18" s="257" t="s">
        <v>3344</v>
      </c>
      <c r="Z18" s="254" t="s">
        <v>3345</v>
      </c>
      <c r="AA18" s="247" t="s">
        <v>3346</v>
      </c>
      <c r="AB18" s="257" t="s">
        <v>3009</v>
      </c>
      <c r="AC18" s="254" t="s">
        <v>4413</v>
      </c>
      <c r="AD18" s="254" t="s">
        <v>4436</v>
      </c>
      <c r="AE18" s="77">
        <v>1</v>
      </c>
      <c r="AF18" s="38">
        <v>1</v>
      </c>
      <c r="AG18" s="78">
        <v>1</v>
      </c>
      <c r="AH18" s="82">
        <v>1</v>
      </c>
      <c r="AI18" s="754" t="s">
        <v>1814</v>
      </c>
      <c r="AJ18" s="159"/>
      <c r="AK18" s="159"/>
    </row>
    <row r="19" spans="1:37" ht="13.5" customHeight="1">
      <c r="A19" s="235" t="s">
        <v>6594</v>
      </c>
      <c r="B19" s="261" t="s">
        <v>8796</v>
      </c>
      <c r="C19" s="79">
        <v>220</v>
      </c>
      <c r="D19" s="80">
        <v>98</v>
      </c>
      <c r="E19" s="80" t="s">
        <v>4137</v>
      </c>
      <c r="F19" s="80" t="s">
        <v>4029</v>
      </c>
      <c r="G19" s="80" t="s">
        <v>4137</v>
      </c>
      <c r="H19" s="81" t="s">
        <v>8797</v>
      </c>
      <c r="I19" s="261" t="s">
        <v>8798</v>
      </c>
      <c r="J19" s="38" t="s">
        <v>8799</v>
      </c>
      <c r="K19" s="38" t="s">
        <v>4519</v>
      </c>
      <c r="L19" s="38">
        <v>50</v>
      </c>
      <c r="M19" s="75">
        <v>56</v>
      </c>
      <c r="N19" s="262" t="s">
        <v>8800</v>
      </c>
      <c r="O19" s="265" t="s">
        <v>8801</v>
      </c>
      <c r="P19" s="698"/>
      <c r="Q19" s="76" t="s">
        <v>849</v>
      </c>
      <c r="R19" s="261" t="s">
        <v>8796</v>
      </c>
      <c r="S19" s="254">
        <v>3060</v>
      </c>
      <c r="T19" s="254">
        <v>278</v>
      </c>
      <c r="U19" s="254">
        <v>324</v>
      </c>
      <c r="V19" s="252" t="s">
        <v>2634</v>
      </c>
      <c r="W19" s="247" t="s">
        <v>2635</v>
      </c>
      <c r="X19" s="254">
        <v>162</v>
      </c>
      <c r="Y19" s="254" t="s">
        <v>2636</v>
      </c>
      <c r="Z19" s="254" t="s">
        <v>2637</v>
      </c>
      <c r="AA19" s="247" t="s">
        <v>3011</v>
      </c>
      <c r="AB19" s="257" t="s">
        <v>3012</v>
      </c>
      <c r="AC19" s="254" t="s">
        <v>3013</v>
      </c>
      <c r="AD19" s="254" t="s">
        <v>3014</v>
      </c>
      <c r="AE19" s="77">
        <v>1</v>
      </c>
      <c r="AF19" s="38">
        <v>1</v>
      </c>
      <c r="AG19" s="78">
        <v>1</v>
      </c>
      <c r="AH19" s="82">
        <v>1</v>
      </c>
      <c r="AI19" s="754" t="s">
        <v>1814</v>
      </c>
      <c r="AJ19" s="159"/>
      <c r="AK19" s="159"/>
    </row>
    <row r="20" spans="1:37" ht="13.5" customHeight="1">
      <c r="A20" s="235" t="s">
        <v>6595</v>
      </c>
      <c r="B20" s="261" t="s">
        <v>8802</v>
      </c>
      <c r="C20" s="79">
        <v>240</v>
      </c>
      <c r="D20" s="80">
        <v>106</v>
      </c>
      <c r="E20" s="80" t="s">
        <v>4143</v>
      </c>
      <c r="F20" s="80" t="s">
        <v>4104</v>
      </c>
      <c r="G20" s="80" t="s">
        <v>4143</v>
      </c>
      <c r="H20" s="81" t="s">
        <v>4127</v>
      </c>
      <c r="I20" s="261" t="s">
        <v>8803</v>
      </c>
      <c r="J20" s="38" t="s">
        <v>8804</v>
      </c>
      <c r="K20" s="38" t="s">
        <v>4519</v>
      </c>
      <c r="L20" s="38">
        <v>54</v>
      </c>
      <c r="M20" s="75">
        <v>60</v>
      </c>
      <c r="N20" s="262" t="s">
        <v>8805</v>
      </c>
      <c r="O20" s="265" t="s">
        <v>8806</v>
      </c>
      <c r="P20" s="698"/>
      <c r="Q20" s="76" t="s">
        <v>850</v>
      </c>
      <c r="R20" s="261" t="s">
        <v>8802</v>
      </c>
      <c r="S20" s="254">
        <v>4250</v>
      </c>
      <c r="T20" s="254">
        <v>354</v>
      </c>
      <c r="U20" s="254">
        <v>412</v>
      </c>
      <c r="V20" s="252" t="s">
        <v>3015</v>
      </c>
      <c r="W20" s="247" t="s">
        <v>3016</v>
      </c>
      <c r="X20" s="254">
        <v>221</v>
      </c>
      <c r="Y20" s="254" t="s">
        <v>3017</v>
      </c>
      <c r="Z20" s="257" t="s">
        <v>3018</v>
      </c>
      <c r="AA20" s="247" t="s">
        <v>5665</v>
      </c>
      <c r="AB20" s="257" t="s">
        <v>3019</v>
      </c>
      <c r="AC20" s="257" t="s">
        <v>8769</v>
      </c>
      <c r="AD20" s="254" t="s">
        <v>3020</v>
      </c>
      <c r="AE20" s="77">
        <v>1</v>
      </c>
      <c r="AF20" s="38">
        <v>1</v>
      </c>
      <c r="AG20" s="78">
        <v>1</v>
      </c>
      <c r="AH20" s="82">
        <v>1</v>
      </c>
      <c r="AI20" s="754" t="s">
        <v>1814</v>
      </c>
      <c r="AJ20" s="159"/>
      <c r="AK20" s="159"/>
    </row>
    <row r="21" spans="1:37" ht="13.5" customHeight="1">
      <c r="A21" s="235" t="s">
        <v>6596</v>
      </c>
      <c r="B21" s="261" t="s">
        <v>8807</v>
      </c>
      <c r="C21" s="79">
        <v>260</v>
      </c>
      <c r="D21" s="80">
        <v>113</v>
      </c>
      <c r="E21" s="80" t="s">
        <v>4111</v>
      </c>
      <c r="F21" s="80" t="s">
        <v>4167</v>
      </c>
      <c r="G21" s="80" t="s">
        <v>4111</v>
      </c>
      <c r="H21" s="81" t="s">
        <v>4438</v>
      </c>
      <c r="I21" s="261" t="s">
        <v>4168</v>
      </c>
      <c r="J21" s="38" t="s">
        <v>4169</v>
      </c>
      <c r="K21" s="38" t="s">
        <v>4857</v>
      </c>
      <c r="L21" s="38">
        <v>62</v>
      </c>
      <c r="M21" s="75">
        <v>62</v>
      </c>
      <c r="N21" s="262" t="s">
        <v>4170</v>
      </c>
      <c r="O21" s="265" t="s">
        <v>8699</v>
      </c>
      <c r="P21" s="698"/>
      <c r="Q21" s="76" t="s">
        <v>851</v>
      </c>
      <c r="R21" s="261" t="s">
        <v>8807</v>
      </c>
      <c r="S21" s="254">
        <v>5740</v>
      </c>
      <c r="T21" s="254">
        <v>442</v>
      </c>
      <c r="U21" s="254">
        <v>514</v>
      </c>
      <c r="V21" s="252" t="s">
        <v>3021</v>
      </c>
      <c r="W21" s="247" t="s">
        <v>3022</v>
      </c>
      <c r="X21" s="254">
        <v>288</v>
      </c>
      <c r="Y21" s="257" t="s">
        <v>3023</v>
      </c>
      <c r="Z21" s="254" t="s">
        <v>3024</v>
      </c>
      <c r="AA21" s="247" t="s">
        <v>3025</v>
      </c>
      <c r="AB21" s="257" t="s">
        <v>3026</v>
      </c>
      <c r="AC21" s="254" t="s">
        <v>3027</v>
      </c>
      <c r="AD21" s="254" t="s">
        <v>3028</v>
      </c>
      <c r="AE21" s="77">
        <v>1</v>
      </c>
      <c r="AF21" s="38">
        <v>1</v>
      </c>
      <c r="AG21" s="78">
        <v>1</v>
      </c>
      <c r="AH21" s="82">
        <v>1</v>
      </c>
      <c r="AI21" s="754" t="s">
        <v>1814</v>
      </c>
      <c r="AJ21" s="159"/>
      <c r="AK21" s="159"/>
    </row>
    <row r="22" spans="1:37" ht="13.5" customHeight="1">
      <c r="A22" s="235" t="s">
        <v>6597</v>
      </c>
      <c r="B22" s="261" t="s">
        <v>8700</v>
      </c>
      <c r="C22" s="79">
        <v>280</v>
      </c>
      <c r="D22" s="80">
        <v>119</v>
      </c>
      <c r="E22" s="80" t="s">
        <v>8701</v>
      </c>
      <c r="F22" s="80" t="s">
        <v>8303</v>
      </c>
      <c r="G22" s="80" t="s">
        <v>8701</v>
      </c>
      <c r="H22" s="81" t="s">
        <v>4034</v>
      </c>
      <c r="I22" s="260" t="s">
        <v>8304</v>
      </c>
      <c r="J22" s="38" t="s">
        <v>8305</v>
      </c>
      <c r="K22" s="38" t="s">
        <v>4857</v>
      </c>
      <c r="L22" s="38">
        <v>68</v>
      </c>
      <c r="M22" s="75">
        <v>68</v>
      </c>
      <c r="N22" s="262" t="s">
        <v>8306</v>
      </c>
      <c r="O22" s="265" t="s">
        <v>8707</v>
      </c>
      <c r="P22" s="698"/>
      <c r="Q22" s="76" t="s">
        <v>852</v>
      </c>
      <c r="R22" s="261" t="s">
        <v>8700</v>
      </c>
      <c r="S22" s="254">
        <v>7590</v>
      </c>
      <c r="T22" s="254">
        <v>542</v>
      </c>
      <c r="U22" s="254">
        <v>632</v>
      </c>
      <c r="V22" s="252" t="s">
        <v>3692</v>
      </c>
      <c r="W22" s="247" t="s">
        <v>3693</v>
      </c>
      <c r="X22" s="254">
        <v>364</v>
      </c>
      <c r="Y22" s="254" t="s">
        <v>3694</v>
      </c>
      <c r="Z22" s="254">
        <v>103</v>
      </c>
      <c r="AA22" s="247" t="s">
        <v>9174</v>
      </c>
      <c r="AB22" s="257" t="s">
        <v>3695</v>
      </c>
      <c r="AC22" s="254" t="s">
        <v>3696</v>
      </c>
      <c r="AD22" s="254" t="s">
        <v>3697</v>
      </c>
      <c r="AE22" s="77">
        <v>1</v>
      </c>
      <c r="AF22" s="38">
        <v>1</v>
      </c>
      <c r="AG22" s="78">
        <v>1</v>
      </c>
      <c r="AH22" s="82">
        <v>1</v>
      </c>
      <c r="AI22" s="754" t="s">
        <v>1814</v>
      </c>
      <c r="AJ22" s="159"/>
      <c r="AK22" s="159"/>
    </row>
    <row r="23" spans="1:37" ht="13.5" customHeight="1">
      <c r="A23" s="235" t="s">
        <v>6598</v>
      </c>
      <c r="B23" s="261" t="s">
        <v>8708</v>
      </c>
      <c r="C23" s="79">
        <v>300</v>
      </c>
      <c r="D23" s="80">
        <v>125</v>
      </c>
      <c r="E23" s="80" t="s">
        <v>4729</v>
      </c>
      <c r="F23" s="80" t="s">
        <v>162</v>
      </c>
      <c r="G23" s="80" t="s">
        <v>4729</v>
      </c>
      <c r="H23" s="81" t="s">
        <v>187</v>
      </c>
      <c r="I23" s="260" t="s">
        <v>8709</v>
      </c>
      <c r="J23" s="38" t="s">
        <v>8710</v>
      </c>
      <c r="K23" s="38" t="s">
        <v>4857</v>
      </c>
      <c r="L23" s="38">
        <v>70</v>
      </c>
      <c r="M23" s="75">
        <v>74</v>
      </c>
      <c r="N23" s="263" t="s">
        <v>8711</v>
      </c>
      <c r="O23" s="265" t="s">
        <v>8712</v>
      </c>
      <c r="P23" s="698"/>
      <c r="Q23" s="76" t="s">
        <v>853</v>
      </c>
      <c r="R23" s="261" t="s">
        <v>8708</v>
      </c>
      <c r="S23" s="254">
        <v>9800</v>
      </c>
      <c r="T23" s="254">
        <v>653</v>
      </c>
      <c r="U23" s="254">
        <v>762</v>
      </c>
      <c r="V23" s="252" t="s">
        <v>3698</v>
      </c>
      <c r="W23" s="247" t="s">
        <v>3699</v>
      </c>
      <c r="X23" s="254">
        <v>451</v>
      </c>
      <c r="Y23" s="254" t="s">
        <v>3700</v>
      </c>
      <c r="Z23" s="254">
        <v>121</v>
      </c>
      <c r="AA23" s="247" t="s">
        <v>3701</v>
      </c>
      <c r="AB23" s="257" t="s">
        <v>3702</v>
      </c>
      <c r="AC23" s="254" t="s">
        <v>3703</v>
      </c>
      <c r="AD23" s="254" t="s">
        <v>3704</v>
      </c>
      <c r="AE23" s="77">
        <v>1</v>
      </c>
      <c r="AF23" s="38">
        <v>1</v>
      </c>
      <c r="AG23" s="78">
        <v>1</v>
      </c>
      <c r="AH23" s="82">
        <v>1</v>
      </c>
      <c r="AI23" s="754" t="s">
        <v>1814</v>
      </c>
      <c r="AJ23" s="159"/>
      <c r="AK23" s="159"/>
    </row>
    <row r="24" spans="1:37" ht="13.5" customHeight="1">
      <c r="A24" s="235" t="s">
        <v>6599</v>
      </c>
      <c r="B24" s="260" t="s">
        <v>8304</v>
      </c>
      <c r="C24" s="79">
        <v>320</v>
      </c>
      <c r="D24" s="80">
        <v>131</v>
      </c>
      <c r="E24" s="80" t="s">
        <v>4408</v>
      </c>
      <c r="F24" s="80" t="s">
        <v>8713</v>
      </c>
      <c r="G24" s="80" t="s">
        <v>4408</v>
      </c>
      <c r="H24" s="81" t="s">
        <v>4131</v>
      </c>
      <c r="I24" s="261" t="s">
        <v>8714</v>
      </c>
      <c r="J24" s="38" t="s">
        <v>8715</v>
      </c>
      <c r="K24" s="38" t="s">
        <v>4857</v>
      </c>
      <c r="L24" s="38">
        <v>70</v>
      </c>
      <c r="M24" s="75">
        <v>80</v>
      </c>
      <c r="N24" s="263" t="s">
        <v>8716</v>
      </c>
      <c r="O24" s="265" t="s">
        <v>8717</v>
      </c>
      <c r="P24" s="698"/>
      <c r="Q24" s="76" t="s">
        <v>854</v>
      </c>
      <c r="R24" s="260" t="s">
        <v>8304</v>
      </c>
      <c r="S24" s="254">
        <v>12510</v>
      </c>
      <c r="T24" s="254">
        <v>782</v>
      </c>
      <c r="U24" s="254">
        <v>914</v>
      </c>
      <c r="V24" s="252" t="s">
        <v>3659</v>
      </c>
      <c r="W24" s="247" t="s">
        <v>4917</v>
      </c>
      <c r="X24" s="254">
        <v>555</v>
      </c>
      <c r="Y24" s="254" t="s">
        <v>3705</v>
      </c>
      <c r="Z24" s="254">
        <v>143</v>
      </c>
      <c r="AA24" s="247" t="s">
        <v>3706</v>
      </c>
      <c r="AB24" s="257" t="s">
        <v>3707</v>
      </c>
      <c r="AC24" s="254" t="s">
        <v>3708</v>
      </c>
      <c r="AD24" s="254">
        <v>129</v>
      </c>
      <c r="AE24" s="77">
        <v>1</v>
      </c>
      <c r="AF24" s="38">
        <v>1</v>
      </c>
      <c r="AG24" s="78">
        <v>1</v>
      </c>
      <c r="AH24" s="82">
        <v>1</v>
      </c>
      <c r="AI24" s="754" t="s">
        <v>1814</v>
      </c>
      <c r="AJ24" s="159"/>
      <c r="AK24" s="159"/>
    </row>
    <row r="25" spans="1:37" ht="13.5" customHeight="1">
      <c r="A25" s="235" t="s">
        <v>6600</v>
      </c>
      <c r="B25" s="260" t="s">
        <v>8718</v>
      </c>
      <c r="C25" s="79">
        <v>340</v>
      </c>
      <c r="D25" s="80">
        <v>137</v>
      </c>
      <c r="E25" s="80" t="s">
        <v>4029</v>
      </c>
      <c r="F25" s="80" t="s">
        <v>8359</v>
      </c>
      <c r="G25" s="80" t="s">
        <v>4029</v>
      </c>
      <c r="H25" s="81" t="s">
        <v>8719</v>
      </c>
      <c r="I25" s="261" t="s">
        <v>8720</v>
      </c>
      <c r="J25" s="38" t="s">
        <v>8721</v>
      </c>
      <c r="K25" s="38" t="s">
        <v>4857</v>
      </c>
      <c r="L25" s="38">
        <v>78</v>
      </c>
      <c r="M25" s="75">
        <v>86</v>
      </c>
      <c r="N25" s="263" t="s">
        <v>8722</v>
      </c>
      <c r="O25" s="265" t="s">
        <v>8723</v>
      </c>
      <c r="P25" s="698"/>
      <c r="Q25" s="76" t="s">
        <v>855</v>
      </c>
      <c r="R25" s="260" t="s">
        <v>8718</v>
      </c>
      <c r="S25" s="254">
        <v>15700</v>
      </c>
      <c r="T25" s="254">
        <v>923</v>
      </c>
      <c r="U25" s="254">
        <v>1080</v>
      </c>
      <c r="V25" s="252" t="s">
        <v>3709</v>
      </c>
      <c r="W25" s="247" t="s">
        <v>3710</v>
      </c>
      <c r="X25" s="254">
        <v>674</v>
      </c>
      <c r="Y25" s="254" t="s">
        <v>4062</v>
      </c>
      <c r="Z25" s="254">
        <v>166</v>
      </c>
      <c r="AA25" s="247" t="s">
        <v>4063</v>
      </c>
      <c r="AB25" s="257" t="s">
        <v>4064</v>
      </c>
      <c r="AC25" s="254" t="s">
        <v>4065</v>
      </c>
      <c r="AD25" s="254">
        <v>176</v>
      </c>
      <c r="AE25" s="77">
        <v>1</v>
      </c>
      <c r="AF25" s="38">
        <v>1</v>
      </c>
      <c r="AG25" s="78">
        <v>1</v>
      </c>
      <c r="AH25" s="82">
        <v>1</v>
      </c>
      <c r="AI25" s="754" t="s">
        <v>1814</v>
      </c>
      <c r="AJ25" s="159"/>
      <c r="AK25" s="159"/>
    </row>
    <row r="26" spans="1:37" ht="13.5" customHeight="1">
      <c r="A26" s="235" t="s">
        <v>240</v>
      </c>
      <c r="B26" s="261" t="s">
        <v>8724</v>
      </c>
      <c r="C26" s="79">
        <v>360</v>
      </c>
      <c r="D26" s="80">
        <v>143</v>
      </c>
      <c r="E26" s="80">
        <v>13</v>
      </c>
      <c r="F26" s="80" t="s">
        <v>8725</v>
      </c>
      <c r="G26" s="80">
        <v>13</v>
      </c>
      <c r="H26" s="81" t="s">
        <v>8726</v>
      </c>
      <c r="I26" s="260" t="s">
        <v>8727</v>
      </c>
      <c r="J26" s="38" t="s">
        <v>8728</v>
      </c>
      <c r="K26" s="38" t="s">
        <v>4857</v>
      </c>
      <c r="L26" s="38">
        <v>78</v>
      </c>
      <c r="M26" s="75">
        <v>92</v>
      </c>
      <c r="N26" s="263" t="s">
        <v>8729</v>
      </c>
      <c r="O26" s="265" t="s">
        <v>8730</v>
      </c>
      <c r="P26" s="698"/>
      <c r="Q26" s="76" t="s">
        <v>856</v>
      </c>
      <c r="R26" s="261" t="s">
        <v>8724</v>
      </c>
      <c r="S26" s="254">
        <v>19610</v>
      </c>
      <c r="T26" s="254">
        <v>1090</v>
      </c>
      <c r="U26" s="254">
        <v>1276</v>
      </c>
      <c r="V26" s="252" t="s">
        <v>4066</v>
      </c>
      <c r="W26" s="247" t="s">
        <v>4067</v>
      </c>
      <c r="X26" s="254">
        <v>818</v>
      </c>
      <c r="Y26" s="254">
        <v>114</v>
      </c>
      <c r="Z26" s="254">
        <v>194</v>
      </c>
      <c r="AA26" s="247" t="s">
        <v>4068</v>
      </c>
      <c r="AB26" s="257" t="s">
        <v>4069</v>
      </c>
      <c r="AC26" s="254">
        <v>115</v>
      </c>
      <c r="AD26" s="254">
        <v>240</v>
      </c>
      <c r="AE26" s="77">
        <v>1</v>
      </c>
      <c r="AF26" s="38">
        <v>1</v>
      </c>
      <c r="AG26" s="78">
        <v>1</v>
      </c>
      <c r="AH26" s="82">
        <v>1</v>
      </c>
      <c r="AI26" s="754" t="s">
        <v>1814</v>
      </c>
      <c r="AJ26" s="159"/>
      <c r="AK26" s="159"/>
    </row>
    <row r="27" spans="1:37" ht="13.5" customHeight="1">
      <c r="A27" s="235" t="s">
        <v>241</v>
      </c>
      <c r="B27" s="260" t="s">
        <v>8731</v>
      </c>
      <c r="C27" s="79">
        <v>380</v>
      </c>
      <c r="D27" s="80">
        <v>149</v>
      </c>
      <c r="E27" s="80" t="s">
        <v>8732</v>
      </c>
      <c r="F27" s="80" t="s">
        <v>8733</v>
      </c>
      <c r="G27" s="80" t="s">
        <v>8732</v>
      </c>
      <c r="H27" s="81" t="s">
        <v>8734</v>
      </c>
      <c r="I27" s="261">
        <v>107</v>
      </c>
      <c r="J27" s="38" t="s">
        <v>8735</v>
      </c>
      <c r="K27" s="38" t="s">
        <v>223</v>
      </c>
      <c r="L27" s="38">
        <v>84</v>
      </c>
      <c r="M27" s="75">
        <v>86</v>
      </c>
      <c r="N27" s="263" t="s">
        <v>8736</v>
      </c>
      <c r="O27" s="265" t="s">
        <v>8737</v>
      </c>
      <c r="P27" s="698"/>
      <c r="Q27" s="76" t="s">
        <v>857</v>
      </c>
      <c r="R27" s="260" t="s">
        <v>8731</v>
      </c>
      <c r="S27" s="254">
        <v>24010</v>
      </c>
      <c r="T27" s="254">
        <v>1260</v>
      </c>
      <c r="U27" s="254">
        <v>1482</v>
      </c>
      <c r="V27" s="252" t="s">
        <v>4070</v>
      </c>
      <c r="W27" s="247" t="s">
        <v>4071</v>
      </c>
      <c r="X27" s="254">
        <v>975</v>
      </c>
      <c r="Y27" s="254">
        <v>131</v>
      </c>
      <c r="Z27" s="254">
        <v>221</v>
      </c>
      <c r="AA27" s="247" t="s">
        <v>4161</v>
      </c>
      <c r="AB27" s="257" t="s">
        <v>4072</v>
      </c>
      <c r="AC27" s="254">
        <v>141</v>
      </c>
      <c r="AD27" s="254">
        <v>319</v>
      </c>
      <c r="AE27" s="77">
        <v>1</v>
      </c>
      <c r="AF27" s="38">
        <v>1</v>
      </c>
      <c r="AG27" s="78">
        <v>1</v>
      </c>
      <c r="AH27" s="82">
        <v>1</v>
      </c>
      <c r="AI27" s="754" t="s">
        <v>1814</v>
      </c>
      <c r="AJ27" s="159"/>
      <c r="AK27" s="159"/>
    </row>
    <row r="28" spans="1:37" ht="13.5" customHeight="1">
      <c r="A28" s="235" t="s">
        <v>242</v>
      </c>
      <c r="B28" s="261" t="s">
        <v>4115</v>
      </c>
      <c r="C28" s="79">
        <v>400</v>
      </c>
      <c r="D28" s="80">
        <v>155</v>
      </c>
      <c r="E28" s="80" t="s">
        <v>4035</v>
      </c>
      <c r="F28" s="80" t="s">
        <v>4036</v>
      </c>
      <c r="G28" s="80" t="s">
        <v>4035</v>
      </c>
      <c r="H28" s="81" t="s">
        <v>4092</v>
      </c>
      <c r="I28" s="261">
        <v>118</v>
      </c>
      <c r="J28" s="38" t="s">
        <v>8738</v>
      </c>
      <c r="K28" s="38" t="s">
        <v>223</v>
      </c>
      <c r="L28" s="38">
        <v>86</v>
      </c>
      <c r="M28" s="75">
        <v>92</v>
      </c>
      <c r="N28" s="263" t="s">
        <v>8739</v>
      </c>
      <c r="O28" s="265" t="s">
        <v>8740</v>
      </c>
      <c r="P28" s="698"/>
      <c r="Q28" s="76" t="s">
        <v>858</v>
      </c>
      <c r="R28" s="261" t="s">
        <v>4115</v>
      </c>
      <c r="S28" s="254">
        <v>29210</v>
      </c>
      <c r="T28" s="254">
        <v>1460</v>
      </c>
      <c r="U28" s="254">
        <v>1714</v>
      </c>
      <c r="V28" s="252" t="s">
        <v>6012</v>
      </c>
      <c r="W28" s="247" t="s">
        <v>3721</v>
      </c>
      <c r="X28" s="254">
        <v>1160</v>
      </c>
      <c r="Y28" s="254">
        <v>149</v>
      </c>
      <c r="Z28" s="254">
        <v>253</v>
      </c>
      <c r="AA28" s="247" t="s">
        <v>3722</v>
      </c>
      <c r="AB28" s="257" t="s">
        <v>3723</v>
      </c>
      <c r="AC28" s="254">
        <v>170</v>
      </c>
      <c r="AD28" s="254">
        <v>420</v>
      </c>
      <c r="AE28" s="77">
        <v>1</v>
      </c>
      <c r="AF28" s="38">
        <v>1</v>
      </c>
      <c r="AG28" s="78">
        <v>1</v>
      </c>
      <c r="AH28" s="82">
        <v>1</v>
      </c>
      <c r="AI28" s="754" t="s">
        <v>1814</v>
      </c>
      <c r="AJ28" s="159"/>
      <c r="AK28" s="159"/>
    </row>
    <row r="29" spans="1:37" ht="13.5" customHeight="1">
      <c r="A29" s="235" t="s">
        <v>243</v>
      </c>
      <c r="B29" s="261">
        <v>115</v>
      </c>
      <c r="C29" s="79">
        <v>450</v>
      </c>
      <c r="D29" s="80">
        <v>170</v>
      </c>
      <c r="E29" s="80" t="s">
        <v>162</v>
      </c>
      <c r="F29" s="80" t="s">
        <v>8741</v>
      </c>
      <c r="G29" s="80" t="s">
        <v>162</v>
      </c>
      <c r="H29" s="81" t="s">
        <v>4097</v>
      </c>
      <c r="I29" s="261">
        <v>147</v>
      </c>
      <c r="J29" s="38" t="s">
        <v>8742</v>
      </c>
      <c r="K29" s="38" t="s">
        <v>223</v>
      </c>
      <c r="L29" s="38">
        <v>92</v>
      </c>
      <c r="M29" s="75">
        <v>106</v>
      </c>
      <c r="N29" s="263" t="s">
        <v>8743</v>
      </c>
      <c r="O29" s="265" t="s">
        <v>8744</v>
      </c>
      <c r="P29" s="698"/>
      <c r="Q29" s="76" t="s">
        <v>859</v>
      </c>
      <c r="R29" s="261">
        <v>115</v>
      </c>
      <c r="S29" s="254">
        <v>45850</v>
      </c>
      <c r="T29" s="254">
        <v>2040</v>
      </c>
      <c r="U29" s="254">
        <v>2400</v>
      </c>
      <c r="V29" s="252" t="s">
        <v>3724</v>
      </c>
      <c r="W29" s="247" t="s">
        <v>3725</v>
      </c>
      <c r="X29" s="254">
        <v>1730</v>
      </c>
      <c r="Y29" s="254">
        <v>203</v>
      </c>
      <c r="Z29" s="254">
        <v>345</v>
      </c>
      <c r="AA29" s="247" t="s">
        <v>3726</v>
      </c>
      <c r="AB29" s="257" t="s">
        <v>3727</v>
      </c>
      <c r="AC29" s="254">
        <v>267</v>
      </c>
      <c r="AD29" s="254">
        <v>791</v>
      </c>
      <c r="AE29" s="77">
        <v>1</v>
      </c>
      <c r="AF29" s="38">
        <v>1</v>
      </c>
      <c r="AG29" s="78">
        <v>1</v>
      </c>
      <c r="AH29" s="82">
        <v>1</v>
      </c>
      <c r="AI29" s="754" t="s">
        <v>1814</v>
      </c>
      <c r="AJ29" s="159"/>
      <c r="AK29" s="159"/>
    </row>
    <row r="30" spans="1:37" ht="13.5" customHeight="1">
      <c r="A30" s="235" t="s">
        <v>244</v>
      </c>
      <c r="B30" s="261">
        <v>141</v>
      </c>
      <c r="C30" s="79">
        <v>500</v>
      </c>
      <c r="D30" s="80">
        <v>185</v>
      </c>
      <c r="E30" s="80">
        <v>18</v>
      </c>
      <c r="F30" s="80">
        <v>27</v>
      </c>
      <c r="G30" s="80">
        <v>18</v>
      </c>
      <c r="H30" s="81" t="s">
        <v>4729</v>
      </c>
      <c r="I30" s="261">
        <v>179</v>
      </c>
      <c r="J30" s="38" t="s">
        <v>8745</v>
      </c>
      <c r="K30" s="38" t="s">
        <v>245</v>
      </c>
      <c r="L30" s="38">
        <v>102</v>
      </c>
      <c r="M30" s="75">
        <v>110</v>
      </c>
      <c r="N30" s="263" t="s">
        <v>8746</v>
      </c>
      <c r="O30" s="265" t="s">
        <v>8747</v>
      </c>
      <c r="P30" s="698"/>
      <c r="Q30" s="76" t="s">
        <v>860</v>
      </c>
      <c r="R30" s="261">
        <v>141</v>
      </c>
      <c r="S30" s="254">
        <v>68740</v>
      </c>
      <c r="T30" s="254">
        <v>2750</v>
      </c>
      <c r="U30" s="254">
        <v>3240</v>
      </c>
      <c r="V30" s="252" t="s">
        <v>3728</v>
      </c>
      <c r="W30" s="247" t="s">
        <v>3729</v>
      </c>
      <c r="X30" s="254">
        <v>2480</v>
      </c>
      <c r="Y30" s="254">
        <v>268</v>
      </c>
      <c r="Z30" s="254">
        <v>456</v>
      </c>
      <c r="AA30" s="247" t="s">
        <v>3730</v>
      </c>
      <c r="AB30" s="257" t="s">
        <v>3731</v>
      </c>
      <c r="AC30" s="254">
        <v>402</v>
      </c>
      <c r="AD30" s="254">
        <v>1400</v>
      </c>
      <c r="AE30" s="77">
        <v>1</v>
      </c>
      <c r="AF30" s="38">
        <v>1</v>
      </c>
      <c r="AG30" s="78">
        <v>1</v>
      </c>
      <c r="AH30" s="82">
        <v>1</v>
      </c>
      <c r="AI30" s="754" t="s">
        <v>1814</v>
      </c>
      <c r="AJ30" s="159"/>
      <c r="AK30" s="159"/>
    </row>
    <row r="31" spans="1:37" ht="13.5" customHeight="1">
      <c r="A31" s="235" t="s">
        <v>246</v>
      </c>
      <c r="B31" s="261">
        <v>166</v>
      </c>
      <c r="C31" s="79">
        <v>550</v>
      </c>
      <c r="D31" s="80">
        <v>200</v>
      </c>
      <c r="E31" s="80">
        <v>19</v>
      </c>
      <c r="F31" s="80">
        <v>30</v>
      </c>
      <c r="G31" s="80">
        <v>19</v>
      </c>
      <c r="H31" s="81" t="s">
        <v>8748</v>
      </c>
      <c r="I31" s="261">
        <v>212</v>
      </c>
      <c r="J31" s="38" t="s">
        <v>8749</v>
      </c>
      <c r="K31" s="38" t="s">
        <v>4511</v>
      </c>
      <c r="L31" s="38">
        <v>112</v>
      </c>
      <c r="M31" s="75">
        <v>118</v>
      </c>
      <c r="N31" s="263" t="s">
        <v>8750</v>
      </c>
      <c r="O31" s="265" t="s">
        <v>8751</v>
      </c>
      <c r="P31" s="698"/>
      <c r="Q31" s="76" t="s">
        <v>861</v>
      </c>
      <c r="R31" s="261">
        <v>166</v>
      </c>
      <c r="S31" s="254">
        <v>99180</v>
      </c>
      <c r="T31" s="254">
        <v>3610</v>
      </c>
      <c r="U31" s="254">
        <v>4240</v>
      </c>
      <c r="V31" s="252" t="s">
        <v>3732</v>
      </c>
      <c r="W31" s="249" t="s">
        <v>3733</v>
      </c>
      <c r="X31" s="254">
        <v>3490</v>
      </c>
      <c r="Y31" s="254">
        <v>349</v>
      </c>
      <c r="Z31" s="254">
        <v>592</v>
      </c>
      <c r="AA31" s="247" t="s">
        <v>3734</v>
      </c>
      <c r="AB31" s="257" t="s">
        <v>179</v>
      </c>
      <c r="AC31" s="254">
        <v>544</v>
      </c>
      <c r="AD31" s="254">
        <v>2390</v>
      </c>
      <c r="AE31" s="77">
        <v>1</v>
      </c>
      <c r="AF31" s="38">
        <v>1</v>
      </c>
      <c r="AG31" s="78">
        <v>1</v>
      </c>
      <c r="AH31" s="82">
        <v>1</v>
      </c>
      <c r="AI31" s="754" t="s">
        <v>1814</v>
      </c>
      <c r="AJ31" s="159"/>
      <c r="AK31" s="159"/>
    </row>
    <row r="32" spans="1:37" ht="13.5" customHeight="1">
      <c r="A32" s="235" t="s">
        <v>247</v>
      </c>
      <c r="B32" s="261">
        <v>199</v>
      </c>
      <c r="C32" s="79">
        <v>600</v>
      </c>
      <c r="D32" s="80">
        <v>215</v>
      </c>
      <c r="E32" s="80" t="s">
        <v>4036</v>
      </c>
      <c r="F32" s="80" t="s">
        <v>8752</v>
      </c>
      <c r="G32" s="80" t="s">
        <v>4036</v>
      </c>
      <c r="H32" s="81">
        <v>13</v>
      </c>
      <c r="I32" s="261">
        <v>254</v>
      </c>
      <c r="J32" s="38" t="s">
        <v>8753</v>
      </c>
      <c r="K32" s="38" t="s">
        <v>614</v>
      </c>
      <c r="L32" s="38">
        <v>126</v>
      </c>
      <c r="M32" s="75">
        <v>128</v>
      </c>
      <c r="N32" s="263" t="s">
        <v>8754</v>
      </c>
      <c r="O32" s="265" t="s">
        <v>5704</v>
      </c>
      <c r="P32" s="698"/>
      <c r="Q32" s="76" t="s">
        <v>582</v>
      </c>
      <c r="R32" s="261">
        <v>199</v>
      </c>
      <c r="S32" s="254">
        <v>138800</v>
      </c>
      <c r="T32" s="254">
        <v>4627</v>
      </c>
      <c r="U32" s="254">
        <v>5452</v>
      </c>
      <c r="V32" s="252" t="s">
        <v>4041</v>
      </c>
      <c r="W32" s="249" t="s">
        <v>4042</v>
      </c>
      <c r="X32" s="254">
        <v>4674</v>
      </c>
      <c r="Y32" s="267">
        <v>435</v>
      </c>
      <c r="Z32" s="267">
        <v>752</v>
      </c>
      <c r="AA32" s="247" t="s">
        <v>4043</v>
      </c>
      <c r="AB32" s="257" t="s">
        <v>4144</v>
      </c>
      <c r="AC32" s="267">
        <v>787</v>
      </c>
      <c r="AD32" s="254">
        <v>3814</v>
      </c>
      <c r="AE32" s="77">
        <v>1</v>
      </c>
      <c r="AF32" s="38">
        <v>1</v>
      </c>
      <c r="AG32" s="78">
        <v>1</v>
      </c>
      <c r="AH32" s="82">
        <v>1</v>
      </c>
      <c r="AI32" s="754" t="s">
        <v>1814</v>
      </c>
      <c r="AJ32" s="159"/>
      <c r="AK32" s="159"/>
    </row>
    <row r="33" spans="1:37" ht="13.5" customHeight="1">
      <c r="A33" s="36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36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82"/>
      <c r="AD33" s="182"/>
      <c r="AE33" s="11"/>
      <c r="AF33" s="11"/>
      <c r="AG33" s="11"/>
      <c r="AH33" s="11"/>
      <c r="AI33" s="11"/>
      <c r="AJ33" s="11"/>
      <c r="AK33" s="11"/>
    </row>
    <row r="34" spans="1:37" ht="13.5" customHeight="1">
      <c r="A34" s="57"/>
      <c r="B34" s="16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36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82"/>
      <c r="AD34" s="182"/>
      <c r="AE34" s="11"/>
      <c r="AF34" s="11"/>
      <c r="AG34" s="11"/>
      <c r="AH34" s="11"/>
      <c r="AI34" s="11"/>
      <c r="AJ34" s="11"/>
      <c r="AK34" s="11"/>
    </row>
    <row r="35" spans="1:37" ht="13.5" customHeight="1">
      <c r="A35" s="57"/>
      <c r="B35" s="16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36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82"/>
      <c r="AD35" s="182"/>
      <c r="AE35" s="11"/>
      <c r="AF35" s="11"/>
      <c r="AG35" s="11"/>
      <c r="AH35" s="11"/>
      <c r="AI35" s="11"/>
      <c r="AJ35" s="11"/>
      <c r="AK35" s="11"/>
    </row>
    <row r="36" spans="1:37" ht="13.5" customHeight="1">
      <c r="A36" s="57"/>
      <c r="B36" s="16"/>
    </row>
    <row r="37" spans="1:37" ht="13.5" customHeight="1"/>
    <row r="38" spans="1:37" ht="13.5" customHeight="1"/>
    <row r="39" spans="1:37" ht="13.5" customHeight="1"/>
    <row r="40" spans="1:37" ht="13.5" customHeight="1"/>
    <row r="41" spans="1:37" ht="13.5" customHeight="1">
      <c r="A41" s="1"/>
    </row>
    <row r="42" spans="1:37" ht="13.5" customHeight="1">
      <c r="A42" s="1"/>
    </row>
    <row r="43" spans="1:37" ht="13.5" customHeight="1">
      <c r="A43" s="1"/>
    </row>
    <row r="44" spans="1:37" ht="13.5" customHeight="1">
      <c r="A44" s="1"/>
    </row>
    <row r="45" spans="1:37" ht="13.5" customHeight="1"/>
    <row r="46" spans="1:37" ht="13.5" customHeight="1"/>
    <row r="47" spans="1:37" ht="13.5" customHeight="1"/>
    <row r="48" spans="1:37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</sheetData>
  <mergeCells count="21">
    <mergeCell ref="X5:AA5"/>
    <mergeCell ref="AG9:AH9"/>
    <mergeCell ref="A4:B5"/>
    <mergeCell ref="AE6:AH6"/>
    <mergeCell ref="A1:AD1"/>
    <mergeCell ref="A2:AD2"/>
    <mergeCell ref="A3:AD3"/>
    <mergeCell ref="N4:O5"/>
    <mergeCell ref="Q4:R5"/>
    <mergeCell ref="S4:AD4"/>
    <mergeCell ref="S5:W5"/>
    <mergeCell ref="AG8:AH8"/>
    <mergeCell ref="AB5:AD5"/>
    <mergeCell ref="C4:H5"/>
    <mergeCell ref="J4:M5"/>
    <mergeCell ref="I4:I5"/>
    <mergeCell ref="AK6:AK10"/>
    <mergeCell ref="AJ6:AJ10"/>
    <mergeCell ref="AE4:AH4"/>
    <mergeCell ref="AE5:AG5"/>
    <mergeCell ref="AI6:AI10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4BF18-C31D-4597-A6EF-B22089B84D2A}">
  <dimension ref="A1:BM278"/>
  <sheetViews>
    <sheetView showGridLines="0" zoomScaleNormal="75" zoomScaleSheetLayoutView="75" workbookViewId="0">
      <selection activeCell="A12" sqref="A12"/>
    </sheetView>
  </sheetViews>
  <sheetFormatPr defaultColWidth="10.7109375" defaultRowHeight="14.1" customHeight="1"/>
  <cols>
    <col min="1" max="1" width="13.7109375" style="2" customWidth="1"/>
    <col min="2" max="2" width="5" style="1" customWidth="1"/>
    <col min="3" max="8" width="4.85546875" style="1" customWidth="1"/>
    <col min="9" max="9" width="3.5703125" style="1" customWidth="1"/>
    <col min="10" max="10" width="4.85546875" style="1" customWidth="1"/>
    <col min="11" max="12" width="5.28515625" style="1" customWidth="1"/>
    <col min="13" max="13" width="8.7109375" style="2" customWidth="1"/>
    <col min="14" max="24" width="8.7109375" style="1" customWidth="1"/>
    <col min="25" max="34" width="8.7109375" style="4" customWidth="1"/>
    <col min="35" max="35" width="2.7109375" style="4" customWidth="1"/>
    <col min="36" max="36" width="5.5703125" style="1" customWidth="1"/>
    <col min="37" max="39" width="4" style="1" customWidth="1"/>
    <col min="40" max="40" width="5.7109375" style="1" customWidth="1"/>
    <col min="41" max="41" width="4.85546875" style="1" customWidth="1"/>
    <col min="42" max="42" width="6.140625" style="1" customWidth="1"/>
    <col min="43" max="43" width="4.85546875" style="1" customWidth="1"/>
    <col min="44" max="44" width="6.140625" style="1" customWidth="1"/>
    <col min="45" max="45" width="5.7109375" style="1" customWidth="1"/>
    <col min="46" max="47" width="4.85546875" style="1" customWidth="1"/>
    <col min="48" max="48" width="5.7109375" style="1" customWidth="1"/>
    <col min="49" max="49" width="4.85546875" style="1" customWidth="1"/>
    <col min="50" max="50" width="5.7109375" style="1" customWidth="1"/>
    <col min="51" max="88" width="4.85546875" style="1" customWidth="1"/>
    <col min="89" max="89" width="5.28515625" style="1" customWidth="1"/>
    <col min="90" max="232" width="4.85546875" style="1" customWidth="1"/>
    <col min="233" max="16384" width="10.7109375" style="1"/>
  </cols>
  <sheetData>
    <row r="1" spans="1:65" ht="60.75" customHeight="1">
      <c r="A1" s="808" t="s">
        <v>5003</v>
      </c>
      <c r="B1" s="991"/>
      <c r="C1" s="991"/>
      <c r="D1" s="991"/>
      <c r="E1" s="991"/>
      <c r="F1" s="991"/>
      <c r="G1" s="991"/>
      <c r="H1" s="991"/>
      <c r="I1" s="991"/>
      <c r="J1" s="991"/>
      <c r="K1" s="991"/>
      <c r="L1" s="991"/>
      <c r="M1" s="991"/>
      <c r="N1" s="991"/>
      <c r="O1" s="991"/>
      <c r="P1" s="991"/>
      <c r="Q1" s="991"/>
      <c r="R1" s="991"/>
      <c r="S1" s="991"/>
      <c r="T1" s="991"/>
      <c r="U1" s="4"/>
      <c r="V1" s="4"/>
      <c r="W1" s="4"/>
      <c r="X1" s="4"/>
    </row>
    <row r="2" spans="1:65" ht="63.75" customHeight="1">
      <c r="A2" s="789" t="s">
        <v>5004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  <c r="R2" s="791"/>
      <c r="S2" s="791"/>
      <c r="T2" s="791"/>
      <c r="U2" s="4"/>
      <c r="V2" s="4"/>
      <c r="W2" s="4"/>
      <c r="X2" s="4"/>
    </row>
    <row r="3" spans="1:65" ht="81.75" customHeight="1" thickBot="1">
      <c r="A3" s="810" t="s">
        <v>1800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3"/>
      <c r="T3" s="793"/>
      <c r="U3" s="4"/>
      <c r="V3" s="4"/>
      <c r="W3" s="4"/>
      <c r="X3" s="4"/>
    </row>
    <row r="4" spans="1:65" ht="29.1" customHeight="1" thickTop="1" thickBot="1">
      <c r="A4" s="865" t="s">
        <v>2567</v>
      </c>
      <c r="B4" s="886"/>
      <c r="C4" s="865" t="s">
        <v>2568</v>
      </c>
      <c r="D4" s="889"/>
      <c r="E4" s="889"/>
      <c r="F4" s="889"/>
      <c r="G4" s="889"/>
      <c r="H4" s="866"/>
      <c r="I4" s="867"/>
      <c r="J4" s="312"/>
      <c r="K4" s="865" t="s">
        <v>876</v>
      </c>
      <c r="L4" s="886"/>
      <c r="M4" s="865" t="s">
        <v>2567</v>
      </c>
      <c r="N4" s="889"/>
      <c r="O4" s="973" t="s">
        <v>228</v>
      </c>
      <c r="P4" s="889"/>
      <c r="Q4" s="889"/>
      <c r="R4" s="889"/>
      <c r="S4" s="889"/>
      <c r="T4" s="889"/>
      <c r="U4" s="889"/>
      <c r="V4" s="889"/>
      <c r="W4" s="889"/>
      <c r="X4" s="889"/>
      <c r="Y4" s="889"/>
      <c r="Z4" s="889"/>
      <c r="AA4" s="866"/>
      <c r="AB4" s="867"/>
    </row>
    <row r="5" spans="1:65" ht="54" customHeight="1" thickTop="1" thickBot="1">
      <c r="A5" s="887"/>
      <c r="B5" s="888"/>
      <c r="C5" s="887"/>
      <c r="D5" s="890"/>
      <c r="E5" s="890"/>
      <c r="F5" s="890"/>
      <c r="G5" s="890"/>
      <c r="H5" s="869"/>
      <c r="I5" s="870"/>
      <c r="J5" s="313"/>
      <c r="K5" s="887"/>
      <c r="L5" s="888"/>
      <c r="M5" s="887"/>
      <c r="N5" s="890"/>
      <c r="O5" s="980" t="s">
        <v>862</v>
      </c>
      <c r="P5" s="902"/>
      <c r="Q5" s="902"/>
      <c r="R5" s="902"/>
      <c r="S5" s="903"/>
      <c r="T5" s="873" t="s">
        <v>2020</v>
      </c>
      <c r="U5" s="978"/>
      <c r="V5" s="978"/>
      <c r="W5" s="979"/>
      <c r="X5" s="980"/>
      <c r="Y5" s="902"/>
      <c r="Z5" s="902"/>
      <c r="AA5" s="874"/>
      <c r="AB5" s="875"/>
    </row>
    <row r="6" spans="1:65" s="4" customFormat="1" ht="13.5" customHeight="1" thickTop="1">
      <c r="A6" s="21"/>
      <c r="B6" s="41"/>
      <c r="C6" s="23"/>
      <c r="D6" s="23"/>
      <c r="E6" s="23"/>
      <c r="F6" s="23"/>
      <c r="G6" s="23"/>
      <c r="H6" s="23"/>
      <c r="I6" s="22"/>
      <c r="J6" s="22"/>
      <c r="K6" s="23"/>
      <c r="L6" s="23"/>
      <c r="M6" s="42"/>
      <c r="N6" s="22"/>
      <c r="O6" s="23"/>
      <c r="P6" s="23"/>
      <c r="Q6" s="23"/>
      <c r="R6" s="23"/>
      <c r="S6" s="22"/>
      <c r="T6" s="23"/>
      <c r="U6" s="23"/>
      <c r="V6" s="23"/>
      <c r="W6" s="22"/>
      <c r="X6" s="23"/>
      <c r="Y6" s="23"/>
      <c r="Z6" s="23"/>
      <c r="AA6" s="23"/>
      <c r="AB6" s="46"/>
      <c r="AC6" s="786" t="s">
        <v>2562</v>
      </c>
      <c r="AD6" s="787"/>
      <c r="AE6" s="787"/>
      <c r="AF6" s="788"/>
      <c r="AG6" s="779" t="s">
        <v>4715</v>
      </c>
      <c r="AH6" s="767" t="s">
        <v>4716</v>
      </c>
      <c r="AI6" s="767" t="s">
        <v>889</v>
      </c>
    </row>
    <row r="7" spans="1:65" s="4" customFormat="1" ht="13.5" customHeight="1">
      <c r="A7" s="25"/>
      <c r="B7" s="37"/>
      <c r="I7" s="5"/>
      <c r="J7" s="5"/>
      <c r="M7" s="40"/>
      <c r="N7" s="5"/>
      <c r="S7" s="5"/>
      <c r="W7" s="5"/>
      <c r="AB7" s="6"/>
      <c r="AC7" s="7"/>
      <c r="AD7" s="9"/>
      <c r="AE7" s="8"/>
      <c r="AF7" s="10"/>
      <c r="AG7" s="779"/>
      <c r="AH7" s="767"/>
      <c r="AI7" s="767"/>
      <c r="AJ7" s="8"/>
    </row>
    <row r="8" spans="1:65" s="3" customFormat="1" ht="13.5" customHeight="1">
      <c r="B8" s="37" t="s">
        <v>632</v>
      </c>
      <c r="C8" s="4" t="s">
        <v>633</v>
      </c>
      <c r="D8" s="4" t="s">
        <v>634</v>
      </c>
      <c r="E8" s="4" t="s">
        <v>5276</v>
      </c>
      <c r="F8" s="4" t="s">
        <v>5277</v>
      </c>
      <c r="G8" s="4" t="s">
        <v>1132</v>
      </c>
      <c r="H8" s="4" t="s">
        <v>1133</v>
      </c>
      <c r="I8" s="5" t="s">
        <v>5281</v>
      </c>
      <c r="J8" s="5" t="s">
        <v>5279</v>
      </c>
      <c r="K8" s="4" t="s">
        <v>5303</v>
      </c>
      <c r="L8" s="4" t="s">
        <v>5304</v>
      </c>
      <c r="M8" s="40"/>
      <c r="N8" s="5" t="s">
        <v>632</v>
      </c>
      <c r="O8" s="4" t="s">
        <v>5305</v>
      </c>
      <c r="P8" s="4" t="s">
        <v>5306</v>
      </c>
      <c r="Q8" s="4" t="s">
        <v>991</v>
      </c>
      <c r="R8" s="4" t="s">
        <v>5307</v>
      </c>
      <c r="S8" s="5" t="s">
        <v>5308</v>
      </c>
      <c r="T8" s="4" t="s">
        <v>5309</v>
      </c>
      <c r="U8" s="4" t="s">
        <v>2497</v>
      </c>
      <c r="V8" s="4" t="s">
        <v>5065</v>
      </c>
      <c r="W8" s="5" t="s">
        <v>5310</v>
      </c>
      <c r="X8" s="4" t="s">
        <v>5311</v>
      </c>
      <c r="Y8" s="4" t="s">
        <v>5312</v>
      </c>
      <c r="Z8" s="4" t="s">
        <v>3214</v>
      </c>
      <c r="AA8" s="4" t="s">
        <v>3231</v>
      </c>
      <c r="AB8" s="6" t="s">
        <v>1077</v>
      </c>
      <c r="AC8" s="812" t="s">
        <v>5313</v>
      </c>
      <c r="AD8" s="813"/>
      <c r="AE8" s="814" t="s">
        <v>5313</v>
      </c>
      <c r="AF8" s="815"/>
      <c r="AG8" s="779"/>
      <c r="AH8" s="767"/>
      <c r="AI8" s="767"/>
      <c r="AJ8" s="88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</row>
    <row r="9" spans="1:65" s="3" customFormat="1" ht="13.5" customHeight="1">
      <c r="B9" s="37" t="s">
        <v>2867</v>
      </c>
      <c r="C9" s="4" t="s">
        <v>2868</v>
      </c>
      <c r="D9" s="4" t="s">
        <v>2869</v>
      </c>
      <c r="E9" s="4" t="s">
        <v>2869</v>
      </c>
      <c r="F9" s="4" t="s">
        <v>2869</v>
      </c>
      <c r="G9" s="4" t="s">
        <v>2869</v>
      </c>
      <c r="H9" s="4" t="s">
        <v>2869</v>
      </c>
      <c r="I9" s="5" t="s">
        <v>2869</v>
      </c>
      <c r="J9" s="5" t="s">
        <v>3215</v>
      </c>
      <c r="K9" s="4" t="s">
        <v>2498</v>
      </c>
      <c r="L9" s="4" t="s">
        <v>2815</v>
      </c>
      <c r="M9" s="40"/>
      <c r="N9" s="5" t="s">
        <v>2867</v>
      </c>
      <c r="O9" s="4" t="s">
        <v>3216</v>
      </c>
      <c r="P9" s="4" t="s">
        <v>3217</v>
      </c>
      <c r="Q9" s="4" t="s">
        <v>3217</v>
      </c>
      <c r="R9" s="4" t="s">
        <v>2869</v>
      </c>
      <c r="S9" s="5" t="s">
        <v>2806</v>
      </c>
      <c r="T9" s="4" t="s">
        <v>3216</v>
      </c>
      <c r="U9" s="4" t="s">
        <v>3217</v>
      </c>
      <c r="V9" s="4" t="s">
        <v>3217</v>
      </c>
      <c r="W9" s="5" t="s">
        <v>2869</v>
      </c>
      <c r="X9" s="4" t="s">
        <v>2869</v>
      </c>
      <c r="Y9" s="4" t="s">
        <v>3216</v>
      </c>
      <c r="Z9" s="4" t="s">
        <v>2807</v>
      </c>
      <c r="AA9" s="4" t="s">
        <v>2869</v>
      </c>
      <c r="AB9" s="6" t="s">
        <v>2869</v>
      </c>
      <c r="AC9" s="816" t="s">
        <v>2563</v>
      </c>
      <c r="AD9" s="817"/>
      <c r="AE9" s="818" t="s">
        <v>3223</v>
      </c>
      <c r="AF9" s="819"/>
      <c r="AG9" s="779"/>
      <c r="AH9" s="767"/>
      <c r="AI9" s="767"/>
      <c r="AJ9" s="88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</row>
    <row r="10" spans="1:65" s="4" customFormat="1" ht="20.100000000000001" customHeight="1" thickBot="1">
      <c r="A10" s="28"/>
      <c r="B10" s="44"/>
      <c r="C10" s="30"/>
      <c r="D10" s="30"/>
      <c r="E10" s="30"/>
      <c r="F10" s="30"/>
      <c r="G10" s="30"/>
      <c r="H10" s="30"/>
      <c r="I10" s="29"/>
      <c r="J10" s="326" t="s">
        <v>6212</v>
      </c>
      <c r="K10" s="30"/>
      <c r="L10" s="30"/>
      <c r="M10" s="45"/>
      <c r="N10" s="29"/>
      <c r="O10" s="335" t="s">
        <v>6213</v>
      </c>
      <c r="P10" s="327" t="s">
        <v>1850</v>
      </c>
      <c r="Q10" s="327" t="s">
        <v>1850</v>
      </c>
      <c r="R10" s="327" t="s">
        <v>2024</v>
      </c>
      <c r="S10" s="328" t="s">
        <v>6212</v>
      </c>
      <c r="T10" s="335" t="s">
        <v>6213</v>
      </c>
      <c r="U10" s="327" t="s">
        <v>1850</v>
      </c>
      <c r="V10" s="327" t="s">
        <v>1850</v>
      </c>
      <c r="W10" s="328" t="s">
        <v>2024</v>
      </c>
      <c r="X10" s="30"/>
      <c r="Y10" s="327" t="s">
        <v>6213</v>
      </c>
      <c r="Z10" s="327" t="s">
        <v>1851</v>
      </c>
      <c r="AA10" s="327" t="s">
        <v>2024</v>
      </c>
      <c r="AB10" s="336" t="s">
        <v>2024</v>
      </c>
      <c r="AC10" s="281" t="s">
        <v>2564</v>
      </c>
      <c r="AD10" s="12" t="s">
        <v>2565</v>
      </c>
      <c r="AE10" s="12" t="s">
        <v>2564</v>
      </c>
      <c r="AF10" s="13" t="s">
        <v>2565</v>
      </c>
      <c r="AG10" s="780"/>
      <c r="AH10" s="768"/>
      <c r="AI10" s="768"/>
      <c r="AJ10" s="89"/>
    </row>
    <row r="11" spans="1:65" s="4" customFormat="1" ht="13.5" customHeight="1" thickTop="1">
      <c r="A11" s="25"/>
      <c r="M11" s="25"/>
    </row>
    <row r="12" spans="1:65" ht="13.5" customHeight="1">
      <c r="A12" s="234" t="s">
        <v>890</v>
      </c>
      <c r="B12" s="314" t="s">
        <v>3586</v>
      </c>
      <c r="C12" s="38" t="s">
        <v>8822</v>
      </c>
      <c r="D12" s="38" t="s">
        <v>3108</v>
      </c>
      <c r="E12" s="38" t="s">
        <v>4145</v>
      </c>
      <c r="F12" s="38" t="s">
        <v>8348</v>
      </c>
      <c r="G12" s="38">
        <v>12</v>
      </c>
      <c r="H12" s="38">
        <v>6</v>
      </c>
      <c r="I12" s="38" t="s">
        <v>5005</v>
      </c>
      <c r="J12" s="662" t="s">
        <v>5006</v>
      </c>
      <c r="K12" s="315" t="s">
        <v>5007</v>
      </c>
      <c r="L12" s="316" t="s">
        <v>5008</v>
      </c>
      <c r="M12" s="76" t="s">
        <v>6762</v>
      </c>
      <c r="N12" s="314" t="s">
        <v>3586</v>
      </c>
      <c r="O12" s="38" t="s">
        <v>4752</v>
      </c>
      <c r="P12" s="38" t="s">
        <v>4753</v>
      </c>
      <c r="Q12" s="38" t="s">
        <v>8977</v>
      </c>
      <c r="R12" s="38" t="s">
        <v>6931</v>
      </c>
      <c r="S12" s="319" t="s">
        <v>4754</v>
      </c>
      <c r="T12" s="318" t="s">
        <v>8701</v>
      </c>
      <c r="U12" s="38" t="s">
        <v>4755</v>
      </c>
      <c r="V12" s="316" t="s">
        <v>8294</v>
      </c>
      <c r="W12" s="75" t="s">
        <v>8604</v>
      </c>
      <c r="X12" s="318" t="s">
        <v>6699</v>
      </c>
      <c r="Y12" s="38" t="s">
        <v>8617</v>
      </c>
      <c r="Z12" s="38" t="s">
        <v>4495</v>
      </c>
      <c r="AA12" s="316" t="s">
        <v>7271</v>
      </c>
      <c r="AB12" s="316" t="s">
        <v>6550</v>
      </c>
      <c r="AC12" s="77">
        <v>1</v>
      </c>
      <c r="AD12" s="38">
        <v>1</v>
      </c>
      <c r="AE12" s="223">
        <v>1</v>
      </c>
      <c r="AF12" s="82">
        <v>1</v>
      </c>
      <c r="AG12" s="70" t="s">
        <v>1814</v>
      </c>
      <c r="AH12" s="74"/>
      <c r="AI12" s="74"/>
      <c r="AJ12" s="11"/>
      <c r="AY12" s="224"/>
      <c r="AZ12" s="224"/>
      <c r="BK12" s="87"/>
      <c r="BL12" s="87"/>
      <c r="BM12" s="87"/>
    </row>
    <row r="13" spans="1:65" ht="13.5" customHeight="1">
      <c r="A13" s="235" t="s">
        <v>891</v>
      </c>
      <c r="B13" s="314" t="s">
        <v>4151</v>
      </c>
      <c r="C13" s="79" t="s">
        <v>7984</v>
      </c>
      <c r="D13" s="80" t="s">
        <v>5009</v>
      </c>
      <c r="E13" s="80" t="s">
        <v>4034</v>
      </c>
      <c r="F13" s="80" t="s">
        <v>4103</v>
      </c>
      <c r="G13" s="80">
        <v>12</v>
      </c>
      <c r="H13" s="80">
        <v>6</v>
      </c>
      <c r="I13" s="38" t="s">
        <v>3694</v>
      </c>
      <c r="J13" s="662" t="s">
        <v>5010</v>
      </c>
      <c r="K13" s="315" t="s">
        <v>6484</v>
      </c>
      <c r="L13" s="316" t="s">
        <v>5011</v>
      </c>
      <c r="M13" s="76" t="s">
        <v>6763</v>
      </c>
      <c r="N13" s="314" t="s">
        <v>4151</v>
      </c>
      <c r="O13" s="317">
        <v>206</v>
      </c>
      <c r="P13" s="38" t="s">
        <v>4756</v>
      </c>
      <c r="Q13" s="38" t="s">
        <v>4757</v>
      </c>
      <c r="R13" s="38" t="s">
        <v>3955</v>
      </c>
      <c r="S13" s="319" t="s">
        <v>8974</v>
      </c>
      <c r="T13" s="318" t="s">
        <v>2133</v>
      </c>
      <c r="U13" s="38" t="s">
        <v>4128</v>
      </c>
      <c r="V13" s="38" t="s">
        <v>4639</v>
      </c>
      <c r="W13" s="75" t="s">
        <v>9150</v>
      </c>
      <c r="X13" s="318" t="s">
        <v>196</v>
      </c>
      <c r="Y13" s="38" t="s">
        <v>6895</v>
      </c>
      <c r="Z13" s="38" t="s">
        <v>4982</v>
      </c>
      <c r="AA13" s="316" t="s">
        <v>4538</v>
      </c>
      <c r="AB13" s="316" t="s">
        <v>8779</v>
      </c>
      <c r="AC13" s="77">
        <v>1</v>
      </c>
      <c r="AD13" s="38">
        <v>1</v>
      </c>
      <c r="AE13" s="223">
        <v>1</v>
      </c>
      <c r="AF13" s="82">
        <v>1</v>
      </c>
      <c r="AG13" s="70" t="s">
        <v>1814</v>
      </c>
      <c r="AH13" s="159"/>
      <c r="AI13" s="159"/>
      <c r="AJ13" s="11"/>
    </row>
    <row r="14" spans="1:65" ht="13.5" customHeight="1">
      <c r="A14" s="235" t="s">
        <v>619</v>
      </c>
      <c r="B14" s="314" t="s">
        <v>4639</v>
      </c>
      <c r="C14" s="79">
        <v>127</v>
      </c>
      <c r="D14" s="80" t="s">
        <v>5012</v>
      </c>
      <c r="E14" s="80" t="s">
        <v>3572</v>
      </c>
      <c r="F14" s="80" t="s">
        <v>4474</v>
      </c>
      <c r="G14" s="80">
        <v>13</v>
      </c>
      <c r="H14" s="80" t="s">
        <v>187</v>
      </c>
      <c r="I14" s="38" t="s">
        <v>5013</v>
      </c>
      <c r="J14" s="662" t="s">
        <v>6154</v>
      </c>
      <c r="K14" s="315" t="s">
        <v>6918</v>
      </c>
      <c r="L14" s="316" t="s">
        <v>7175</v>
      </c>
      <c r="M14" s="76" t="s">
        <v>6764</v>
      </c>
      <c r="N14" s="314" t="s">
        <v>4639</v>
      </c>
      <c r="O14" s="317">
        <v>477</v>
      </c>
      <c r="P14" s="38" t="s">
        <v>4758</v>
      </c>
      <c r="Q14" s="38" t="s">
        <v>4759</v>
      </c>
      <c r="R14" s="38" t="s">
        <v>3323</v>
      </c>
      <c r="S14" s="319" t="s">
        <v>8898</v>
      </c>
      <c r="T14" s="318" t="s">
        <v>4760</v>
      </c>
      <c r="U14" s="318" t="s">
        <v>3357</v>
      </c>
      <c r="V14" s="38" t="s">
        <v>2133</v>
      </c>
      <c r="W14" s="75" t="s">
        <v>7085</v>
      </c>
      <c r="X14" s="318" t="s">
        <v>6141</v>
      </c>
      <c r="Y14" s="38" t="s">
        <v>4761</v>
      </c>
      <c r="Z14" s="38" t="s">
        <v>9165</v>
      </c>
      <c r="AA14" s="316" t="s">
        <v>6909</v>
      </c>
      <c r="AB14" s="316" t="s">
        <v>3101</v>
      </c>
      <c r="AC14" s="77">
        <v>1</v>
      </c>
      <c r="AD14" s="38">
        <v>1</v>
      </c>
      <c r="AE14" s="223">
        <v>1</v>
      </c>
      <c r="AF14" s="82">
        <v>1</v>
      </c>
      <c r="AG14" s="70" t="s">
        <v>1814</v>
      </c>
      <c r="AH14" s="159"/>
      <c r="AI14" s="159"/>
      <c r="AJ14" s="11"/>
    </row>
    <row r="15" spans="1:65" ht="13.5" customHeight="1">
      <c r="A15" s="235" t="s">
        <v>5027</v>
      </c>
      <c r="B15" s="314" t="s">
        <v>8784</v>
      </c>
      <c r="C15" s="79" t="s">
        <v>8284</v>
      </c>
      <c r="D15" s="80" t="s">
        <v>8822</v>
      </c>
      <c r="E15" s="80" t="s">
        <v>3572</v>
      </c>
      <c r="F15" s="80">
        <v>9</v>
      </c>
      <c r="G15" s="80">
        <v>14</v>
      </c>
      <c r="H15" s="80">
        <v>7</v>
      </c>
      <c r="I15" s="38">
        <v>103</v>
      </c>
      <c r="J15" s="662" t="s">
        <v>3712</v>
      </c>
      <c r="K15" s="315" t="s">
        <v>2433</v>
      </c>
      <c r="L15" s="316" t="s">
        <v>7176</v>
      </c>
      <c r="M15" s="76" t="s">
        <v>64</v>
      </c>
      <c r="N15" s="314" t="s">
        <v>8784</v>
      </c>
      <c r="O15" s="317">
        <v>838</v>
      </c>
      <c r="P15" s="38">
        <v>110</v>
      </c>
      <c r="Q15" s="38">
        <v>129</v>
      </c>
      <c r="R15" s="38" t="s">
        <v>6026</v>
      </c>
      <c r="S15" s="319" t="s">
        <v>8089</v>
      </c>
      <c r="T15" s="317">
        <v>109</v>
      </c>
      <c r="U15" s="318" t="s">
        <v>6543</v>
      </c>
      <c r="V15" s="38" t="s">
        <v>8243</v>
      </c>
      <c r="W15" s="75" t="s">
        <v>2102</v>
      </c>
      <c r="X15" s="318" t="s">
        <v>8769</v>
      </c>
      <c r="Y15" s="38" t="s">
        <v>7269</v>
      </c>
      <c r="Z15" s="38" t="s">
        <v>3955</v>
      </c>
      <c r="AA15" s="316" t="s">
        <v>8628</v>
      </c>
      <c r="AB15" s="316" t="s">
        <v>3627</v>
      </c>
      <c r="AC15" s="77">
        <v>1</v>
      </c>
      <c r="AD15" s="38">
        <v>1</v>
      </c>
      <c r="AE15" s="223">
        <v>1</v>
      </c>
      <c r="AF15" s="82">
        <v>1</v>
      </c>
      <c r="AG15" s="70" t="s">
        <v>1814</v>
      </c>
      <c r="AH15" s="159"/>
      <c r="AI15" s="159"/>
      <c r="AJ15" s="11"/>
    </row>
    <row r="16" spans="1:65" ht="13.5" customHeight="1">
      <c r="A16" s="235" t="s">
        <v>5028</v>
      </c>
      <c r="B16" s="314" t="s">
        <v>193</v>
      </c>
      <c r="C16" s="79" t="s">
        <v>8284</v>
      </c>
      <c r="D16" s="80" t="s">
        <v>3727</v>
      </c>
      <c r="E16" s="80" t="s">
        <v>4053</v>
      </c>
      <c r="F16" s="80" t="s">
        <v>3848</v>
      </c>
      <c r="G16" s="80">
        <v>16</v>
      </c>
      <c r="H16" s="80">
        <v>8</v>
      </c>
      <c r="I16" s="38" t="s">
        <v>751</v>
      </c>
      <c r="J16" s="662" t="s">
        <v>4727</v>
      </c>
      <c r="K16" s="315" t="s">
        <v>4830</v>
      </c>
      <c r="L16" s="316" t="s">
        <v>7275</v>
      </c>
      <c r="M16" s="76" t="s">
        <v>65</v>
      </c>
      <c r="N16" s="314" t="s">
        <v>193</v>
      </c>
      <c r="O16" s="38">
        <v>1154</v>
      </c>
      <c r="P16" s="38" t="s">
        <v>3468</v>
      </c>
      <c r="Q16" s="38">
        <v>177</v>
      </c>
      <c r="R16" s="316" t="s">
        <v>2666</v>
      </c>
      <c r="S16" s="319" t="s">
        <v>3698</v>
      </c>
      <c r="T16" s="317">
        <v>210</v>
      </c>
      <c r="U16" s="318" t="s">
        <v>3104</v>
      </c>
      <c r="V16" s="38" t="s">
        <v>4762</v>
      </c>
      <c r="W16" s="75" t="s">
        <v>6146</v>
      </c>
      <c r="X16" s="318" t="s">
        <v>2663</v>
      </c>
      <c r="Y16" s="38" t="s">
        <v>4444</v>
      </c>
      <c r="Z16" s="38" t="s">
        <v>8397</v>
      </c>
      <c r="AA16" s="316" t="s">
        <v>3706</v>
      </c>
      <c r="AB16" s="316" t="s">
        <v>7785</v>
      </c>
      <c r="AC16" s="77">
        <v>1</v>
      </c>
      <c r="AD16" s="38">
        <v>1</v>
      </c>
      <c r="AE16" s="223">
        <v>1</v>
      </c>
      <c r="AF16" s="82">
        <v>1</v>
      </c>
      <c r="AG16" s="70" t="s">
        <v>1814</v>
      </c>
      <c r="AH16" s="159"/>
      <c r="AI16" s="159"/>
      <c r="AJ16" s="11"/>
    </row>
    <row r="17" spans="1:36" ht="13.5" customHeight="1">
      <c r="A17" s="235" t="s">
        <v>5029</v>
      </c>
      <c r="B17" s="314" t="s">
        <v>1737</v>
      </c>
      <c r="C17" s="79" t="s">
        <v>7117</v>
      </c>
      <c r="D17" s="80" t="s">
        <v>8822</v>
      </c>
      <c r="E17" s="80" t="s">
        <v>4479</v>
      </c>
      <c r="F17" s="80" t="s">
        <v>4140</v>
      </c>
      <c r="G17" s="80">
        <v>16</v>
      </c>
      <c r="H17" s="80">
        <v>8</v>
      </c>
      <c r="I17" s="38">
        <v>123</v>
      </c>
      <c r="J17" s="662" t="s">
        <v>4831</v>
      </c>
      <c r="K17" s="315" t="s">
        <v>4830</v>
      </c>
      <c r="L17" s="316" t="s">
        <v>4832</v>
      </c>
      <c r="M17" s="76" t="s">
        <v>66</v>
      </c>
      <c r="N17" s="314" t="s">
        <v>1737</v>
      </c>
      <c r="O17" s="38">
        <v>1329</v>
      </c>
      <c r="P17" s="38" t="s">
        <v>7869</v>
      </c>
      <c r="Q17" s="38">
        <v>176</v>
      </c>
      <c r="R17" s="316" t="s">
        <v>6934</v>
      </c>
      <c r="S17" s="319" t="s">
        <v>4763</v>
      </c>
      <c r="T17" s="317">
        <v>129</v>
      </c>
      <c r="U17" s="318" t="s">
        <v>2773</v>
      </c>
      <c r="V17" s="38" t="s">
        <v>8829</v>
      </c>
      <c r="W17" s="75" t="s">
        <v>2102</v>
      </c>
      <c r="X17" s="318" t="s">
        <v>4779</v>
      </c>
      <c r="Y17" s="38" t="s">
        <v>7777</v>
      </c>
      <c r="Z17" s="38" t="s">
        <v>3715</v>
      </c>
      <c r="AA17" s="316" t="s">
        <v>3348</v>
      </c>
      <c r="AB17" s="316" t="s">
        <v>4764</v>
      </c>
      <c r="AC17" s="77">
        <v>1</v>
      </c>
      <c r="AD17" s="38">
        <v>1</v>
      </c>
      <c r="AE17" s="223">
        <v>1</v>
      </c>
      <c r="AF17" s="82">
        <v>1</v>
      </c>
      <c r="AG17" s="70" t="s">
        <v>1814</v>
      </c>
      <c r="AH17" s="159"/>
      <c r="AI17" s="159"/>
      <c r="AJ17" s="11"/>
    </row>
    <row r="18" spans="1:36" ht="13.5" customHeight="1">
      <c r="A18" s="235" t="s">
        <v>5030</v>
      </c>
      <c r="B18" s="314" t="s">
        <v>6118</v>
      </c>
      <c r="C18" s="79" t="s">
        <v>7117</v>
      </c>
      <c r="D18" s="80" t="s">
        <v>3727</v>
      </c>
      <c r="E18" s="80" t="s">
        <v>4103</v>
      </c>
      <c r="F18" s="80" t="s">
        <v>2071</v>
      </c>
      <c r="G18" s="80">
        <v>17</v>
      </c>
      <c r="H18" s="80" t="s">
        <v>4456</v>
      </c>
      <c r="I18" s="38">
        <v>116</v>
      </c>
      <c r="J18" s="662" t="s">
        <v>4833</v>
      </c>
      <c r="K18" s="315" t="s">
        <v>6932</v>
      </c>
      <c r="L18" s="316" t="s">
        <v>4447</v>
      </c>
      <c r="M18" s="76" t="s">
        <v>67</v>
      </c>
      <c r="N18" s="314" t="s">
        <v>6118</v>
      </c>
      <c r="O18" s="38">
        <v>1735</v>
      </c>
      <c r="P18" s="38" t="s">
        <v>8169</v>
      </c>
      <c r="Q18" s="38">
        <v>229</v>
      </c>
      <c r="R18" s="38" t="s">
        <v>7348</v>
      </c>
      <c r="S18" s="319" t="s">
        <v>3044</v>
      </c>
      <c r="T18" s="317">
        <v>234</v>
      </c>
      <c r="U18" s="318" t="s">
        <v>5812</v>
      </c>
      <c r="V18" s="38" t="s">
        <v>4765</v>
      </c>
      <c r="W18" s="75" t="s">
        <v>2690</v>
      </c>
      <c r="X18" s="318" t="s">
        <v>5512</v>
      </c>
      <c r="Y18" s="318" t="s">
        <v>5016</v>
      </c>
      <c r="Z18" s="318" t="s">
        <v>3666</v>
      </c>
      <c r="AA18" s="316" t="s">
        <v>3596</v>
      </c>
      <c r="AB18" s="316" t="s">
        <v>5482</v>
      </c>
      <c r="AC18" s="77">
        <v>1</v>
      </c>
      <c r="AD18" s="38">
        <v>1</v>
      </c>
      <c r="AE18" s="223">
        <v>1</v>
      </c>
      <c r="AF18" s="82">
        <v>1</v>
      </c>
      <c r="AG18" s="70" t="s">
        <v>1814</v>
      </c>
      <c r="AH18" s="159"/>
      <c r="AI18" s="159"/>
      <c r="AJ18" s="11"/>
    </row>
    <row r="19" spans="1:36" ht="13.5" customHeight="1">
      <c r="A19" s="235" t="s">
        <v>5031</v>
      </c>
      <c r="B19" s="314" t="s">
        <v>193</v>
      </c>
      <c r="C19" s="79" t="s">
        <v>7970</v>
      </c>
      <c r="D19" s="80" t="s">
        <v>8822</v>
      </c>
      <c r="E19" s="80" t="s">
        <v>4053</v>
      </c>
      <c r="F19" s="80" t="s">
        <v>2067</v>
      </c>
      <c r="G19" s="80">
        <v>17</v>
      </c>
      <c r="H19" s="80" t="s">
        <v>4456</v>
      </c>
      <c r="I19" s="38">
        <v>144</v>
      </c>
      <c r="J19" s="662" t="s">
        <v>4834</v>
      </c>
      <c r="K19" s="315" t="s">
        <v>8780</v>
      </c>
      <c r="L19" s="316" t="s">
        <v>7128</v>
      </c>
      <c r="M19" s="76" t="s">
        <v>68</v>
      </c>
      <c r="N19" s="314" t="s">
        <v>193</v>
      </c>
      <c r="O19" s="38">
        <v>1948</v>
      </c>
      <c r="P19" s="38" t="s">
        <v>4766</v>
      </c>
      <c r="Q19" s="38">
        <v>227</v>
      </c>
      <c r="R19" s="38" t="s">
        <v>2333</v>
      </c>
      <c r="S19" s="319" t="s">
        <v>4919</v>
      </c>
      <c r="T19" s="38">
        <v>146</v>
      </c>
      <c r="U19" s="318" t="s">
        <v>4767</v>
      </c>
      <c r="V19" s="38" t="s">
        <v>5009</v>
      </c>
      <c r="W19" s="319" t="s">
        <v>5665</v>
      </c>
      <c r="X19" s="318" t="s">
        <v>4478</v>
      </c>
      <c r="Y19" s="318" t="s">
        <v>4408</v>
      </c>
      <c r="Z19" s="38" t="s">
        <v>4645</v>
      </c>
      <c r="AA19" s="316" t="s">
        <v>4768</v>
      </c>
      <c r="AB19" s="316" t="s">
        <v>3734</v>
      </c>
      <c r="AC19" s="77">
        <v>1</v>
      </c>
      <c r="AD19" s="38">
        <v>1</v>
      </c>
      <c r="AE19" s="223">
        <v>1</v>
      </c>
      <c r="AF19" s="82">
        <v>1</v>
      </c>
      <c r="AG19" s="70" t="s">
        <v>1814</v>
      </c>
      <c r="AH19" s="159"/>
      <c r="AI19" s="159"/>
      <c r="AJ19" s="11"/>
    </row>
    <row r="20" spans="1:36" ht="13.5" customHeight="1">
      <c r="A20" s="235" t="s">
        <v>1668</v>
      </c>
      <c r="B20" s="314" t="s">
        <v>2663</v>
      </c>
      <c r="C20" s="79" t="s">
        <v>7970</v>
      </c>
      <c r="D20" s="80" t="s">
        <v>3727</v>
      </c>
      <c r="E20" s="80" t="s">
        <v>4137</v>
      </c>
      <c r="F20" s="80" t="s">
        <v>4444</v>
      </c>
      <c r="G20" s="80" t="s">
        <v>3672</v>
      </c>
      <c r="H20" s="80" t="s">
        <v>7071</v>
      </c>
      <c r="I20" s="38">
        <v>139</v>
      </c>
      <c r="J20" s="662" t="s">
        <v>4835</v>
      </c>
      <c r="K20" s="315" t="s">
        <v>4836</v>
      </c>
      <c r="L20" s="316" t="s">
        <v>4837</v>
      </c>
      <c r="M20" s="76" t="s">
        <v>69</v>
      </c>
      <c r="N20" s="314" t="s">
        <v>2663</v>
      </c>
      <c r="O20" s="38">
        <v>2469</v>
      </c>
      <c r="P20" s="38">
        <v>243</v>
      </c>
      <c r="Q20" s="38">
        <v>286</v>
      </c>
      <c r="R20" s="316" t="s">
        <v>8767</v>
      </c>
      <c r="S20" s="319" t="s">
        <v>7416</v>
      </c>
      <c r="T20" s="38">
        <v>256</v>
      </c>
      <c r="U20" s="318" t="s">
        <v>7644</v>
      </c>
      <c r="V20" s="38" t="s">
        <v>7258</v>
      </c>
      <c r="W20" s="75" t="s">
        <v>8888</v>
      </c>
      <c r="X20" s="318" t="s">
        <v>2667</v>
      </c>
      <c r="Y20" s="318" t="s">
        <v>191</v>
      </c>
      <c r="Z20" s="318" t="s">
        <v>4184</v>
      </c>
      <c r="AA20" s="316" t="s">
        <v>4701</v>
      </c>
      <c r="AB20" s="316" t="s">
        <v>7989</v>
      </c>
      <c r="AC20" s="77">
        <v>1</v>
      </c>
      <c r="AD20" s="38">
        <v>1</v>
      </c>
      <c r="AE20" s="223">
        <v>1</v>
      </c>
      <c r="AF20" s="82">
        <v>1</v>
      </c>
      <c r="AG20" s="70" t="s">
        <v>1814</v>
      </c>
      <c r="AH20" s="159"/>
      <c r="AI20" s="159"/>
      <c r="AJ20" s="11"/>
    </row>
    <row r="21" spans="1:36" ht="13.5" customHeight="1">
      <c r="A21" s="235" t="s">
        <v>1672</v>
      </c>
      <c r="B21" s="314" t="s">
        <v>6874</v>
      </c>
      <c r="C21" s="79" t="s">
        <v>4838</v>
      </c>
      <c r="D21" s="80" t="s">
        <v>8822</v>
      </c>
      <c r="E21" s="80" t="s">
        <v>4103</v>
      </c>
      <c r="F21" s="80" t="s">
        <v>2067</v>
      </c>
      <c r="G21" s="80" t="s">
        <v>3672</v>
      </c>
      <c r="H21" s="80" t="s">
        <v>7071</v>
      </c>
      <c r="I21" s="38">
        <v>169</v>
      </c>
      <c r="J21" s="662" t="s">
        <v>7215</v>
      </c>
      <c r="K21" s="315" t="s">
        <v>8905</v>
      </c>
      <c r="L21" s="316" t="s">
        <v>4839</v>
      </c>
      <c r="M21" s="76" t="s">
        <v>70</v>
      </c>
      <c r="N21" s="314" t="s">
        <v>6874</v>
      </c>
      <c r="O21" s="38">
        <v>2608</v>
      </c>
      <c r="P21" s="38" t="s">
        <v>6070</v>
      </c>
      <c r="Q21" s="38">
        <v>272</v>
      </c>
      <c r="R21" s="38" t="s">
        <v>7777</v>
      </c>
      <c r="S21" s="319" t="s">
        <v>5492</v>
      </c>
      <c r="T21" s="317">
        <v>152</v>
      </c>
      <c r="U21" s="318" t="s">
        <v>8386</v>
      </c>
      <c r="V21" s="38" t="s">
        <v>1238</v>
      </c>
      <c r="W21" s="75" t="s">
        <v>2069</v>
      </c>
      <c r="X21" s="318" t="s">
        <v>7259</v>
      </c>
      <c r="Y21" s="318" t="s">
        <v>7396</v>
      </c>
      <c r="Z21" s="318" t="s">
        <v>4238</v>
      </c>
      <c r="AA21" s="316" t="s">
        <v>3346</v>
      </c>
      <c r="AB21" s="316" t="s">
        <v>2401</v>
      </c>
      <c r="AC21" s="77">
        <v>1</v>
      </c>
      <c r="AD21" s="38">
        <v>1</v>
      </c>
      <c r="AE21" s="223">
        <v>1</v>
      </c>
      <c r="AF21" s="82">
        <v>1</v>
      </c>
      <c r="AG21" s="70" t="s">
        <v>1814</v>
      </c>
      <c r="AH21" s="159"/>
      <c r="AI21" s="159"/>
      <c r="AJ21" s="11"/>
    </row>
    <row r="22" spans="1:36" ht="13.5" customHeight="1">
      <c r="A22" s="235" t="s">
        <v>1673</v>
      </c>
      <c r="B22" s="314" t="s">
        <v>5699</v>
      </c>
      <c r="C22" s="79" t="s">
        <v>4838</v>
      </c>
      <c r="D22" s="80" t="s">
        <v>3727</v>
      </c>
      <c r="E22" s="80" t="s">
        <v>4092</v>
      </c>
      <c r="F22" s="80" t="s">
        <v>2076</v>
      </c>
      <c r="G22" s="80">
        <v>19</v>
      </c>
      <c r="H22" s="80" t="s">
        <v>4462</v>
      </c>
      <c r="I22" s="38">
        <v>161</v>
      </c>
      <c r="J22" s="662" t="s">
        <v>4840</v>
      </c>
      <c r="K22" s="315" t="s">
        <v>4841</v>
      </c>
      <c r="L22" s="316" t="s">
        <v>7150</v>
      </c>
      <c r="M22" s="76" t="s">
        <v>71</v>
      </c>
      <c r="N22" s="314" t="s">
        <v>5699</v>
      </c>
      <c r="O22" s="38">
        <v>3364</v>
      </c>
      <c r="P22" s="38" t="s">
        <v>7260</v>
      </c>
      <c r="Q22" s="38">
        <v>349</v>
      </c>
      <c r="R22" s="38" t="s">
        <v>8291</v>
      </c>
      <c r="S22" s="319" t="s">
        <v>7261</v>
      </c>
      <c r="T22" s="317">
        <v>274</v>
      </c>
      <c r="U22" s="318" t="s">
        <v>2202</v>
      </c>
      <c r="V22" s="38" t="s">
        <v>9107</v>
      </c>
      <c r="W22" s="75" t="s">
        <v>7634</v>
      </c>
      <c r="X22" s="318" t="s">
        <v>7262</v>
      </c>
      <c r="Y22" s="318" t="s">
        <v>6559</v>
      </c>
      <c r="Z22" s="318" t="s">
        <v>4455</v>
      </c>
      <c r="AA22" s="316" t="s">
        <v>2665</v>
      </c>
      <c r="AB22" s="316" t="s">
        <v>2060</v>
      </c>
      <c r="AC22" s="77">
        <v>1</v>
      </c>
      <c r="AD22" s="38">
        <v>1</v>
      </c>
      <c r="AE22" s="223">
        <v>1</v>
      </c>
      <c r="AF22" s="82">
        <v>1</v>
      </c>
      <c r="AG22" s="70" t="s">
        <v>1814</v>
      </c>
      <c r="AH22" s="159"/>
      <c r="AI22" s="159"/>
      <c r="AJ22" s="11"/>
    </row>
    <row r="23" spans="1:36" ht="13.5" customHeight="1">
      <c r="A23" s="235" t="s">
        <v>1674</v>
      </c>
      <c r="B23" s="314" t="s">
        <v>5764</v>
      </c>
      <c r="C23" s="79">
        <v>254</v>
      </c>
      <c r="D23" s="80" t="s">
        <v>8822</v>
      </c>
      <c r="E23" s="80" t="s">
        <v>4137</v>
      </c>
      <c r="F23" s="80" t="s">
        <v>9332</v>
      </c>
      <c r="G23" s="80">
        <v>19</v>
      </c>
      <c r="H23" s="80" t="s">
        <v>4462</v>
      </c>
      <c r="I23" s="38">
        <v>192</v>
      </c>
      <c r="J23" s="662" t="s">
        <v>4842</v>
      </c>
      <c r="K23" s="315" t="s">
        <v>4841</v>
      </c>
      <c r="L23" s="316" t="s">
        <v>4843</v>
      </c>
      <c r="M23" s="76" t="s">
        <v>72</v>
      </c>
      <c r="N23" s="314" t="s">
        <v>5764</v>
      </c>
      <c r="O23" s="38">
        <v>3361</v>
      </c>
      <c r="P23" s="38" t="s">
        <v>7263</v>
      </c>
      <c r="Q23" s="38">
        <v>319</v>
      </c>
      <c r="R23" s="38" t="s">
        <v>2404</v>
      </c>
      <c r="S23" s="319" t="s">
        <v>2451</v>
      </c>
      <c r="T23" s="317">
        <v>153</v>
      </c>
      <c r="U23" s="318" t="s">
        <v>6874</v>
      </c>
      <c r="V23" s="38" t="s">
        <v>8832</v>
      </c>
      <c r="W23" s="75" t="s">
        <v>6341</v>
      </c>
      <c r="X23" s="318" t="s">
        <v>9335</v>
      </c>
      <c r="Y23" s="318" t="s">
        <v>4035</v>
      </c>
      <c r="Z23" s="318" t="s">
        <v>7282</v>
      </c>
      <c r="AA23" s="316" t="s">
        <v>4983</v>
      </c>
      <c r="AB23" s="316" t="s">
        <v>4783</v>
      </c>
      <c r="AC23" s="77">
        <v>1</v>
      </c>
      <c r="AD23" s="38">
        <v>1</v>
      </c>
      <c r="AE23" s="223">
        <v>1</v>
      </c>
      <c r="AF23" s="82">
        <v>1</v>
      </c>
      <c r="AG23" s="70" t="s">
        <v>1814</v>
      </c>
      <c r="AH23" s="159"/>
      <c r="AI23" s="159"/>
      <c r="AJ23" s="11"/>
    </row>
    <row r="24" spans="1:36" ht="13.5" customHeight="1">
      <c r="A24" s="235" t="s">
        <v>1675</v>
      </c>
      <c r="B24" s="314" t="s">
        <v>8239</v>
      </c>
      <c r="C24" s="79">
        <v>254</v>
      </c>
      <c r="D24" s="80" t="s">
        <v>3727</v>
      </c>
      <c r="E24" s="80" t="s">
        <v>7870</v>
      </c>
      <c r="F24" s="80" t="s">
        <v>8187</v>
      </c>
      <c r="G24" s="80" t="s">
        <v>8374</v>
      </c>
      <c r="H24" s="80" t="s">
        <v>4480</v>
      </c>
      <c r="I24" s="38">
        <v>183</v>
      </c>
      <c r="J24" s="662" t="s">
        <v>4844</v>
      </c>
      <c r="K24" s="315" t="s">
        <v>4845</v>
      </c>
      <c r="L24" s="316" t="s">
        <v>8806</v>
      </c>
      <c r="M24" s="76" t="s">
        <v>73</v>
      </c>
      <c r="N24" s="314" t="s">
        <v>8239</v>
      </c>
      <c r="O24" s="38">
        <v>4435</v>
      </c>
      <c r="P24" s="38" t="s">
        <v>8470</v>
      </c>
      <c r="Q24" s="38">
        <v>416</v>
      </c>
      <c r="R24" s="38" t="s">
        <v>5704</v>
      </c>
      <c r="S24" s="319" t="s">
        <v>7000</v>
      </c>
      <c r="T24" s="317">
        <v>289</v>
      </c>
      <c r="U24" s="318" t="s">
        <v>3028</v>
      </c>
      <c r="V24" s="38" t="s">
        <v>7001</v>
      </c>
      <c r="W24" s="75" t="s">
        <v>4711</v>
      </c>
      <c r="X24" s="318" t="s">
        <v>5556</v>
      </c>
      <c r="Y24" s="318" t="s">
        <v>7088</v>
      </c>
      <c r="Z24" s="318" t="s">
        <v>4786</v>
      </c>
      <c r="AA24" s="316" t="s">
        <v>2135</v>
      </c>
      <c r="AB24" s="316" t="s">
        <v>3460</v>
      </c>
      <c r="AC24" s="77">
        <v>1</v>
      </c>
      <c r="AD24" s="38">
        <v>1</v>
      </c>
      <c r="AE24" s="223">
        <v>1</v>
      </c>
      <c r="AF24" s="82">
        <v>1</v>
      </c>
      <c r="AG24" s="70" t="s">
        <v>1814</v>
      </c>
      <c r="AH24" s="159"/>
      <c r="AI24" s="159"/>
      <c r="AJ24" s="11"/>
    </row>
    <row r="25" spans="1:36" ht="13.5" customHeight="1">
      <c r="A25" s="235" t="s">
        <v>6208</v>
      </c>
      <c r="B25" s="314" t="s">
        <v>8377</v>
      </c>
      <c r="C25" s="79" t="s">
        <v>6060</v>
      </c>
      <c r="D25" s="80" t="s">
        <v>3727</v>
      </c>
      <c r="E25" s="80" t="s">
        <v>4480</v>
      </c>
      <c r="F25" s="80" t="s">
        <v>8732</v>
      </c>
      <c r="G25" s="80" t="s">
        <v>8981</v>
      </c>
      <c r="H25" s="80" t="s">
        <v>4846</v>
      </c>
      <c r="I25" s="38">
        <v>227</v>
      </c>
      <c r="J25" s="662" t="s">
        <v>4847</v>
      </c>
      <c r="K25" s="315" t="s">
        <v>6921</v>
      </c>
      <c r="L25" s="316" t="s">
        <v>4743</v>
      </c>
      <c r="M25" s="76" t="s">
        <v>74</v>
      </c>
      <c r="N25" s="314" t="s">
        <v>8377</v>
      </c>
      <c r="O25" s="38">
        <v>7036</v>
      </c>
      <c r="P25" s="38" t="s">
        <v>7002</v>
      </c>
      <c r="Q25" s="38">
        <v>572</v>
      </c>
      <c r="R25" s="38" t="s">
        <v>7003</v>
      </c>
      <c r="S25" s="319" t="s">
        <v>7004</v>
      </c>
      <c r="T25" s="317">
        <v>304</v>
      </c>
      <c r="U25" s="38" t="s">
        <v>8261</v>
      </c>
      <c r="V25" s="38" t="s">
        <v>7005</v>
      </c>
      <c r="W25" s="319" t="s">
        <v>9347</v>
      </c>
      <c r="X25" s="318" t="s">
        <v>2380</v>
      </c>
      <c r="Y25" s="318" t="s">
        <v>3075</v>
      </c>
      <c r="Z25" s="318" t="s">
        <v>2210</v>
      </c>
      <c r="AA25" s="316" t="s">
        <v>7075</v>
      </c>
      <c r="AB25" s="316" t="s">
        <v>3619</v>
      </c>
      <c r="AC25" s="77">
        <v>1</v>
      </c>
      <c r="AD25" s="38">
        <v>1</v>
      </c>
      <c r="AE25" s="223">
        <v>1</v>
      </c>
      <c r="AF25" s="82">
        <v>1</v>
      </c>
      <c r="AG25" s="70" t="s">
        <v>1814</v>
      </c>
      <c r="AH25" s="159"/>
      <c r="AI25" s="159"/>
      <c r="AJ25" s="11"/>
    </row>
    <row r="26" spans="1:36" ht="13.5" customHeight="1">
      <c r="A26" s="235" t="s">
        <v>6209</v>
      </c>
      <c r="B26" s="314" t="s">
        <v>7170</v>
      </c>
      <c r="C26" s="79" t="s">
        <v>6060</v>
      </c>
      <c r="D26" s="80" t="s">
        <v>7984</v>
      </c>
      <c r="E26" s="80" t="s">
        <v>4480</v>
      </c>
      <c r="F26" s="80" t="s">
        <v>8863</v>
      </c>
      <c r="G26" s="80" t="s">
        <v>8386</v>
      </c>
      <c r="H26" s="80" t="s">
        <v>8868</v>
      </c>
      <c r="I26" s="38">
        <v>222</v>
      </c>
      <c r="J26" s="662" t="s">
        <v>4744</v>
      </c>
      <c r="K26" s="315" t="s">
        <v>4745</v>
      </c>
      <c r="L26" s="316" t="s">
        <v>4746</v>
      </c>
      <c r="M26" s="76" t="s">
        <v>75</v>
      </c>
      <c r="N26" s="314" t="s">
        <v>7170</v>
      </c>
      <c r="O26" s="38">
        <v>8078</v>
      </c>
      <c r="P26" s="38">
        <v>530</v>
      </c>
      <c r="Q26" s="38">
        <v>652</v>
      </c>
      <c r="R26" s="38" t="s">
        <v>7006</v>
      </c>
      <c r="S26" s="319" t="s">
        <v>7007</v>
      </c>
      <c r="T26" s="317">
        <v>472</v>
      </c>
      <c r="U26" s="318" t="s">
        <v>1204</v>
      </c>
      <c r="V26" s="38">
        <v>128</v>
      </c>
      <c r="W26" s="75" t="s">
        <v>6940</v>
      </c>
      <c r="X26" s="318" t="s">
        <v>7008</v>
      </c>
      <c r="Y26" s="318" t="s">
        <v>4972</v>
      </c>
      <c r="Z26" s="318" t="s">
        <v>4289</v>
      </c>
      <c r="AA26" s="316" t="s">
        <v>3701</v>
      </c>
      <c r="AB26" s="316" t="s">
        <v>6145</v>
      </c>
      <c r="AC26" s="77">
        <v>1</v>
      </c>
      <c r="AD26" s="38">
        <v>1</v>
      </c>
      <c r="AE26" s="223">
        <v>1</v>
      </c>
      <c r="AF26" s="82">
        <v>1</v>
      </c>
      <c r="AG26" s="70" t="s">
        <v>1814</v>
      </c>
      <c r="AH26" s="159"/>
      <c r="AI26" s="159"/>
      <c r="AJ26" s="11"/>
    </row>
    <row r="27" spans="1:36" ht="13.5" customHeight="1">
      <c r="A27" s="235" t="s">
        <v>6210</v>
      </c>
      <c r="B27" s="314" t="s">
        <v>692</v>
      </c>
      <c r="C27" s="79">
        <v>381</v>
      </c>
      <c r="D27" s="80" t="s">
        <v>7984</v>
      </c>
      <c r="E27" s="80" t="s">
        <v>4151</v>
      </c>
      <c r="F27" s="80" t="s">
        <v>3872</v>
      </c>
      <c r="G27" s="80" t="s">
        <v>5764</v>
      </c>
      <c r="H27" s="80" t="s">
        <v>4167</v>
      </c>
      <c r="I27" s="38">
        <v>292</v>
      </c>
      <c r="J27" s="662" t="s">
        <v>4747</v>
      </c>
      <c r="K27" s="315" t="s">
        <v>4748</v>
      </c>
      <c r="L27" s="316" t="s">
        <v>4749</v>
      </c>
      <c r="M27" s="76" t="s">
        <v>76</v>
      </c>
      <c r="N27" s="314" t="s">
        <v>692</v>
      </c>
      <c r="O27" s="38">
        <v>14730</v>
      </c>
      <c r="P27" s="38" t="s">
        <v>7009</v>
      </c>
      <c r="Q27" s="38">
        <v>952</v>
      </c>
      <c r="R27" s="38" t="s">
        <v>7010</v>
      </c>
      <c r="S27" s="319" t="s">
        <v>7011</v>
      </c>
      <c r="T27" s="317">
        <v>546</v>
      </c>
      <c r="U27" s="318" t="s">
        <v>7012</v>
      </c>
      <c r="V27" s="38">
        <v>145</v>
      </c>
      <c r="W27" s="319" t="s">
        <v>4063</v>
      </c>
      <c r="X27" s="318" t="s">
        <v>3028</v>
      </c>
      <c r="Y27" s="318" t="s">
        <v>693</v>
      </c>
      <c r="Z27" s="317">
        <v>157</v>
      </c>
      <c r="AA27" s="316" t="s">
        <v>8467</v>
      </c>
      <c r="AB27" s="316" t="s">
        <v>7013</v>
      </c>
      <c r="AC27" s="77">
        <v>1</v>
      </c>
      <c r="AD27" s="38">
        <v>1</v>
      </c>
      <c r="AE27" s="223">
        <v>1</v>
      </c>
      <c r="AF27" s="82">
        <v>2</v>
      </c>
      <c r="AG27" s="70" t="s">
        <v>1814</v>
      </c>
      <c r="AH27" s="159"/>
      <c r="AI27" s="159"/>
      <c r="AJ27" s="11"/>
    </row>
    <row r="28" spans="1:36" ht="13.5" customHeight="1">
      <c r="A28" s="235" t="s">
        <v>6211</v>
      </c>
      <c r="B28" s="314" t="s">
        <v>6843</v>
      </c>
      <c r="C28" s="79" t="s">
        <v>3891</v>
      </c>
      <c r="D28" s="80" t="s">
        <v>7984</v>
      </c>
      <c r="E28" s="80" t="s">
        <v>4029</v>
      </c>
      <c r="F28" s="80" t="s">
        <v>1455</v>
      </c>
      <c r="G28" s="80">
        <v>24</v>
      </c>
      <c r="H28" s="80">
        <v>12</v>
      </c>
      <c r="I28" s="38">
        <v>350</v>
      </c>
      <c r="J28" s="662" t="s">
        <v>4750</v>
      </c>
      <c r="K28" s="315" t="s">
        <v>9127</v>
      </c>
      <c r="L28" s="316" t="s">
        <v>4751</v>
      </c>
      <c r="M28" s="76" t="s">
        <v>2034</v>
      </c>
      <c r="N28" s="314" t="s">
        <v>6843</v>
      </c>
      <c r="O28" s="38">
        <v>20970</v>
      </c>
      <c r="P28" s="38" t="s">
        <v>7014</v>
      </c>
      <c r="Q28" s="38">
        <v>1220</v>
      </c>
      <c r="R28" s="318" t="s">
        <v>7146</v>
      </c>
      <c r="S28" s="319" t="s">
        <v>7015</v>
      </c>
      <c r="T28" s="317">
        <v>599</v>
      </c>
      <c r="U28" s="318" t="s">
        <v>6529</v>
      </c>
      <c r="V28" s="38">
        <v>153</v>
      </c>
      <c r="W28" s="319" t="s">
        <v>3644</v>
      </c>
      <c r="X28" s="318" t="s">
        <v>3028</v>
      </c>
      <c r="Y28" s="38" t="s">
        <v>7016</v>
      </c>
      <c r="Z28" s="38">
        <v>222</v>
      </c>
      <c r="AA28" s="316" t="s">
        <v>2135</v>
      </c>
      <c r="AB28" s="316" t="s">
        <v>6774</v>
      </c>
      <c r="AC28" s="77">
        <v>1</v>
      </c>
      <c r="AD28" s="38">
        <v>1</v>
      </c>
      <c r="AE28" s="223">
        <v>1</v>
      </c>
      <c r="AF28" s="82">
        <v>2</v>
      </c>
      <c r="AG28" s="70" t="s">
        <v>1814</v>
      </c>
      <c r="AH28" s="159"/>
      <c r="AI28" s="159"/>
      <c r="AJ28" s="11"/>
    </row>
    <row r="29" spans="1:36" ht="13.5" customHeight="1">
      <c r="A29" s="3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36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</row>
    <row r="30" spans="1:36" ht="13.5" customHeight="1">
      <c r="A30" s="57"/>
      <c r="B30" s="16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36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</row>
    <row r="31" spans="1:36" ht="13.5" customHeight="1">
      <c r="A31" s="57"/>
      <c r="B31" s="16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36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2" spans="1:36" ht="13.5" customHeight="1">
      <c r="A32" s="57"/>
      <c r="B32" s="16"/>
    </row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</sheetData>
  <mergeCells count="19">
    <mergeCell ref="AH6:AH10"/>
    <mergeCell ref="AI6:AI10"/>
    <mergeCell ref="AC6:AF6"/>
    <mergeCell ref="AC8:AD8"/>
    <mergeCell ref="AE8:AF8"/>
    <mergeCell ref="AC9:AD9"/>
    <mergeCell ref="AE9:AF9"/>
    <mergeCell ref="AG6:AG10"/>
    <mergeCell ref="A1:T1"/>
    <mergeCell ref="A2:T2"/>
    <mergeCell ref="A3:T3"/>
    <mergeCell ref="O5:S5"/>
    <mergeCell ref="T5:W5"/>
    <mergeCell ref="O4:AB4"/>
    <mergeCell ref="X5:AB5"/>
    <mergeCell ref="A4:B5"/>
    <mergeCell ref="C4:I5"/>
    <mergeCell ref="K4:L5"/>
    <mergeCell ref="M4:N5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colBreaks count="1" manualBreakCount="1">
    <brk id="12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A4120-B63D-45D9-9CDB-5DAEBB516E57}">
  <dimension ref="A1:AZ291"/>
  <sheetViews>
    <sheetView showGridLines="0" zoomScaleNormal="75" zoomScaleSheetLayoutView="75" workbookViewId="0">
      <selection activeCell="A12" sqref="A12"/>
    </sheetView>
  </sheetViews>
  <sheetFormatPr defaultColWidth="10.7109375" defaultRowHeight="11.25"/>
  <cols>
    <col min="1" max="1" width="14.7109375" style="221" customWidth="1"/>
    <col min="2" max="2" width="4.5703125" style="160" customWidth="1"/>
    <col min="3" max="7" width="4.28515625" style="160" customWidth="1"/>
    <col min="8" max="8" width="4.85546875" style="160" customWidth="1"/>
    <col min="9" max="9" width="5.28515625" style="160" customWidth="1"/>
    <col min="10" max="10" width="3.5703125" style="160" customWidth="1"/>
    <col min="11" max="11" width="3.85546875" style="160" customWidth="1"/>
    <col min="12" max="12" width="4.85546875" style="160" customWidth="1"/>
    <col min="13" max="13" width="5.140625" style="160" customWidth="1"/>
    <col min="14" max="14" width="4.5703125" style="160" customWidth="1"/>
    <col min="15" max="15" width="5.7109375" style="160" customWidth="1"/>
    <col min="16" max="16" width="12.7109375" style="57" customWidth="1"/>
    <col min="17" max="17" width="4.42578125" style="15" customWidth="1"/>
    <col min="18" max="20" width="5.28515625" style="15" bestFit="1" customWidth="1"/>
    <col min="21" max="21" width="4.42578125" style="15" customWidth="1"/>
    <col min="22" max="24" width="4.85546875" style="15" bestFit="1" customWidth="1"/>
    <col min="25" max="25" width="4.85546875" style="15" customWidth="1"/>
    <col min="26" max="26" width="4.28515625" style="15" customWidth="1"/>
    <col min="27" max="27" width="4.85546875" style="15" customWidth="1"/>
    <col min="28" max="28" width="4.42578125" style="15" customWidth="1"/>
    <col min="29" max="29" width="5.85546875" style="15" bestFit="1" customWidth="1"/>
    <col min="30" max="30" width="4" style="15" customWidth="1"/>
    <col min="31" max="31" width="3.7109375" style="15" customWidth="1"/>
    <col min="32" max="32" width="4.85546875" style="15" customWidth="1"/>
    <col min="33" max="35" width="5.140625" style="15" customWidth="1"/>
    <col min="36" max="38" width="2.7109375" style="15" customWidth="1"/>
    <col min="39" max="39" width="4.5703125" style="160" customWidth="1"/>
    <col min="40" max="40" width="5.28515625" style="160" customWidth="1"/>
    <col min="41" max="41" width="4.42578125" style="160" customWidth="1"/>
    <col min="42" max="42" width="2.7109375" style="160" customWidth="1"/>
    <col min="43" max="46" width="4.85546875" style="160" customWidth="1"/>
    <col min="47" max="47" width="2.7109375" style="160" customWidth="1"/>
    <col min="48" max="49" width="4.85546875" style="160" customWidth="1"/>
    <col min="50" max="51" width="5" style="160" customWidth="1"/>
    <col min="52" max="52" width="5.28515625" style="160" customWidth="1"/>
    <col min="53" max="16384" width="10.7109375" style="160"/>
  </cols>
  <sheetData>
    <row r="1" spans="1:52" ht="66.75" customHeight="1">
      <c r="A1" s="972" t="s">
        <v>5140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</row>
    <row r="2" spans="1:52" ht="72.75" customHeight="1">
      <c r="A2" s="972" t="s">
        <v>4933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  <c r="R2" s="791"/>
      <c r="S2" s="791"/>
    </row>
    <row r="3" spans="1:52" ht="69.75" customHeight="1" thickBot="1">
      <c r="A3" s="990" t="s">
        <v>4770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3"/>
    </row>
    <row r="4" spans="1:52" ht="36.75" customHeight="1" thickTop="1" thickBot="1">
      <c r="A4" s="865" t="s">
        <v>2567</v>
      </c>
      <c r="B4" s="886"/>
      <c r="C4" s="865" t="s">
        <v>2568</v>
      </c>
      <c r="D4" s="889"/>
      <c r="E4" s="889"/>
      <c r="F4" s="889"/>
      <c r="G4" s="886"/>
      <c r="H4" s="891"/>
      <c r="I4" s="973" t="s">
        <v>875</v>
      </c>
      <c r="J4" s="889"/>
      <c r="K4" s="889"/>
      <c r="L4" s="889"/>
      <c r="M4" s="886"/>
      <c r="N4" s="865" t="s">
        <v>876</v>
      </c>
      <c r="O4" s="886"/>
      <c r="P4" s="992" t="s">
        <v>2567</v>
      </c>
      <c r="Q4" s="961"/>
      <c r="R4" s="1004" t="s">
        <v>228</v>
      </c>
      <c r="S4" s="1005"/>
      <c r="T4" s="1005"/>
      <c r="U4" s="1005"/>
      <c r="V4" s="1005"/>
      <c r="W4" s="1005"/>
      <c r="X4" s="1005"/>
      <c r="Y4" s="1005"/>
      <c r="Z4" s="1005"/>
      <c r="AA4" s="1005"/>
      <c r="AB4" s="1005"/>
      <c r="AC4" s="1005"/>
      <c r="AD4" s="1006"/>
      <c r="AE4" s="1007"/>
    </row>
    <row r="5" spans="1:52" ht="51" customHeight="1" thickTop="1" thickBot="1">
      <c r="A5" s="887"/>
      <c r="B5" s="888"/>
      <c r="C5" s="887"/>
      <c r="D5" s="890"/>
      <c r="E5" s="890"/>
      <c r="F5" s="890"/>
      <c r="G5" s="888"/>
      <c r="H5" s="977"/>
      <c r="I5" s="887"/>
      <c r="J5" s="890"/>
      <c r="K5" s="890"/>
      <c r="L5" s="890"/>
      <c r="M5" s="888"/>
      <c r="N5" s="887"/>
      <c r="O5" s="888"/>
      <c r="P5" s="962"/>
      <c r="Q5" s="963"/>
      <c r="R5" s="962" t="s">
        <v>862</v>
      </c>
      <c r="S5" s="963"/>
      <c r="T5" s="963"/>
      <c r="U5" s="963"/>
      <c r="V5" s="969"/>
      <c r="W5" s="1001" t="s">
        <v>2020</v>
      </c>
      <c r="X5" s="1002"/>
      <c r="Y5" s="1002"/>
      <c r="Z5" s="1003"/>
      <c r="AA5" s="1004"/>
      <c r="AB5" s="1005"/>
      <c r="AC5" s="1005"/>
      <c r="AD5" s="1006"/>
      <c r="AE5" s="1007"/>
    </row>
    <row r="6" spans="1:52" s="15" customFormat="1" ht="13.5" customHeight="1" thickTop="1">
      <c r="A6" s="54"/>
      <c r="B6" s="55"/>
      <c r="C6" s="32"/>
      <c r="D6" s="32"/>
      <c r="E6" s="32"/>
      <c r="F6" s="32"/>
      <c r="G6" s="56"/>
      <c r="H6" s="56"/>
      <c r="I6" s="32"/>
      <c r="J6" s="32"/>
      <c r="K6" s="32"/>
      <c r="L6" s="32"/>
      <c r="M6" s="56"/>
      <c r="N6" s="32"/>
      <c r="O6" s="32"/>
      <c r="P6" s="90"/>
      <c r="Q6" s="56"/>
      <c r="R6" s="32"/>
      <c r="S6" s="32"/>
      <c r="T6" s="32"/>
      <c r="U6" s="32"/>
      <c r="V6" s="56"/>
      <c r="W6" s="32"/>
      <c r="X6" s="32"/>
      <c r="Y6" s="32"/>
      <c r="Z6" s="56"/>
      <c r="AA6" s="32"/>
      <c r="AB6" s="32"/>
      <c r="AC6" s="32"/>
      <c r="AD6" s="32"/>
      <c r="AE6" s="33"/>
      <c r="AF6" s="805" t="s">
        <v>2562</v>
      </c>
      <c r="AG6" s="806"/>
      <c r="AH6" s="806"/>
      <c r="AI6" s="807"/>
      <c r="AJ6" s="779" t="s">
        <v>4715</v>
      </c>
      <c r="AK6" s="767" t="s">
        <v>4716</v>
      </c>
      <c r="AL6" s="767" t="s">
        <v>889</v>
      </c>
    </row>
    <row r="7" spans="1:52" s="15" customFormat="1" ht="13.5" customHeight="1">
      <c r="A7" s="57"/>
      <c r="B7" s="58"/>
      <c r="G7" s="18"/>
      <c r="H7" s="18"/>
      <c r="M7" s="18"/>
      <c r="P7" s="91" t="s">
        <v>631</v>
      </c>
      <c r="Q7" s="18"/>
      <c r="V7" s="18"/>
      <c r="Z7" s="18"/>
      <c r="AE7" s="19"/>
      <c r="AF7" s="187"/>
      <c r="AG7" s="17"/>
      <c r="AH7" s="16"/>
      <c r="AI7" s="188"/>
      <c r="AJ7" s="779"/>
      <c r="AK7" s="767"/>
      <c r="AL7" s="767"/>
      <c r="AM7" s="16"/>
    </row>
    <row r="8" spans="1:52" s="186" customFormat="1" ht="13.5" customHeight="1">
      <c r="B8" s="58" t="s">
        <v>632</v>
      </c>
      <c r="C8" s="15" t="s">
        <v>633</v>
      </c>
      <c r="D8" s="15" t="s">
        <v>634</v>
      </c>
      <c r="E8" s="15" t="s">
        <v>2847</v>
      </c>
      <c r="F8" s="15" t="s">
        <v>2848</v>
      </c>
      <c r="G8" s="18" t="s">
        <v>5278</v>
      </c>
      <c r="H8" s="18" t="s">
        <v>5279</v>
      </c>
      <c r="I8" s="15" t="s">
        <v>2861</v>
      </c>
      <c r="J8" s="15" t="s">
        <v>5281</v>
      </c>
      <c r="K8" s="15" t="s">
        <v>5282</v>
      </c>
      <c r="L8" s="15" t="s">
        <v>2462</v>
      </c>
      <c r="M8" s="18" t="s">
        <v>2463</v>
      </c>
      <c r="N8" s="15" t="s">
        <v>2849</v>
      </c>
      <c r="O8" s="15" t="s">
        <v>2850</v>
      </c>
      <c r="P8" s="91"/>
      <c r="Q8" s="18" t="s">
        <v>632</v>
      </c>
      <c r="R8" s="15" t="s">
        <v>2851</v>
      </c>
      <c r="S8" s="15" t="s">
        <v>2852</v>
      </c>
      <c r="T8" s="15" t="s">
        <v>1297</v>
      </c>
      <c r="U8" s="15" t="s">
        <v>2853</v>
      </c>
      <c r="V8" s="18" t="s">
        <v>2854</v>
      </c>
      <c r="W8" s="15" t="s">
        <v>2855</v>
      </c>
      <c r="X8" s="15" t="s">
        <v>2856</v>
      </c>
      <c r="Y8" s="15" t="s">
        <v>5081</v>
      </c>
      <c r="Z8" s="18" t="s">
        <v>2857</v>
      </c>
      <c r="AA8" s="15" t="s">
        <v>2858</v>
      </c>
      <c r="AB8" s="15" t="s">
        <v>2864</v>
      </c>
      <c r="AC8" s="15" t="s">
        <v>1662</v>
      </c>
      <c r="AD8" s="15" t="s">
        <v>1134</v>
      </c>
      <c r="AE8" s="19" t="s">
        <v>1135</v>
      </c>
      <c r="AF8" s="993" t="s">
        <v>5313</v>
      </c>
      <c r="AG8" s="994"/>
      <c r="AH8" s="995" t="s">
        <v>5313</v>
      </c>
      <c r="AI8" s="996"/>
      <c r="AJ8" s="779"/>
      <c r="AK8" s="767"/>
      <c r="AL8" s="767"/>
      <c r="AM8" s="22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</row>
    <row r="9" spans="1:52" s="186" customFormat="1" ht="13.5" customHeight="1">
      <c r="B9" s="58" t="s">
        <v>2867</v>
      </c>
      <c r="C9" s="15" t="s">
        <v>2868</v>
      </c>
      <c r="D9" s="15" t="s">
        <v>2869</v>
      </c>
      <c r="E9" s="15" t="s">
        <v>2869</v>
      </c>
      <c r="F9" s="15" t="s">
        <v>2869</v>
      </c>
      <c r="G9" s="18" t="s">
        <v>2869</v>
      </c>
      <c r="H9" s="18" t="s">
        <v>1680</v>
      </c>
      <c r="I9" s="15" t="s">
        <v>2869</v>
      </c>
      <c r="J9" s="15" t="s">
        <v>2869</v>
      </c>
      <c r="K9" s="15"/>
      <c r="L9" s="15" t="s">
        <v>2869</v>
      </c>
      <c r="M9" s="18" t="s">
        <v>2869</v>
      </c>
      <c r="N9" s="15" t="s">
        <v>2859</v>
      </c>
      <c r="O9" s="15" t="s">
        <v>2860</v>
      </c>
      <c r="P9" s="91"/>
      <c r="Q9" s="18" t="s">
        <v>2867</v>
      </c>
      <c r="R9" s="15" t="s">
        <v>6214</v>
      </c>
      <c r="S9" s="15" t="s">
        <v>6215</v>
      </c>
      <c r="T9" s="15" t="s">
        <v>6215</v>
      </c>
      <c r="U9" s="15" t="s">
        <v>2869</v>
      </c>
      <c r="V9" s="18" t="s">
        <v>6216</v>
      </c>
      <c r="W9" s="15" t="s">
        <v>6217</v>
      </c>
      <c r="X9" s="15" t="s">
        <v>6215</v>
      </c>
      <c r="Y9" s="15" t="s">
        <v>6215</v>
      </c>
      <c r="Z9" s="18" t="s">
        <v>2869</v>
      </c>
      <c r="AA9" s="15" t="s">
        <v>2869</v>
      </c>
      <c r="AB9" s="15" t="s">
        <v>6217</v>
      </c>
      <c r="AC9" s="15" t="s">
        <v>6218</v>
      </c>
      <c r="AD9" s="15" t="s">
        <v>2869</v>
      </c>
      <c r="AE9" s="19" t="s">
        <v>2869</v>
      </c>
      <c r="AF9" s="997" t="s">
        <v>2563</v>
      </c>
      <c r="AG9" s="998"/>
      <c r="AH9" s="999" t="s">
        <v>3223</v>
      </c>
      <c r="AI9" s="1000"/>
      <c r="AJ9" s="779"/>
      <c r="AK9" s="767"/>
      <c r="AL9" s="767"/>
      <c r="AM9" s="22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</row>
    <row r="10" spans="1:52" s="15" customFormat="1" ht="13.5" customHeight="1" thickBot="1">
      <c r="A10" s="60"/>
      <c r="B10" s="52"/>
      <c r="C10" s="34"/>
      <c r="D10" s="34"/>
      <c r="E10" s="34"/>
      <c r="F10" s="34"/>
      <c r="G10" s="61"/>
      <c r="H10" s="326" t="s">
        <v>4865</v>
      </c>
      <c r="I10" s="34"/>
      <c r="J10" s="34"/>
      <c r="K10" s="34"/>
      <c r="L10" s="34"/>
      <c r="M10" s="61"/>
      <c r="N10" s="34"/>
      <c r="O10" s="34"/>
      <c r="P10" s="62"/>
      <c r="Q10" s="61"/>
      <c r="R10" s="327" t="s">
        <v>6213</v>
      </c>
      <c r="S10" s="327" t="s">
        <v>1850</v>
      </c>
      <c r="T10" s="327" t="s">
        <v>1850</v>
      </c>
      <c r="U10" s="327" t="s">
        <v>2024</v>
      </c>
      <c r="V10" s="328" t="s">
        <v>6212</v>
      </c>
      <c r="W10" s="327" t="s">
        <v>6213</v>
      </c>
      <c r="X10" s="327" t="s">
        <v>1850</v>
      </c>
      <c r="Y10" s="327" t="s">
        <v>1850</v>
      </c>
      <c r="Z10" s="328" t="s">
        <v>2024</v>
      </c>
      <c r="AA10" s="34"/>
      <c r="AB10" s="327" t="s">
        <v>6213</v>
      </c>
      <c r="AC10" s="327" t="s">
        <v>1851</v>
      </c>
      <c r="AD10" s="327" t="s">
        <v>2024</v>
      </c>
      <c r="AE10" s="336" t="s">
        <v>2024</v>
      </c>
      <c r="AF10" s="340" t="s">
        <v>2564</v>
      </c>
      <c r="AG10" s="218" t="s">
        <v>2565</v>
      </c>
      <c r="AH10" s="218" t="s">
        <v>2564</v>
      </c>
      <c r="AI10" s="219" t="s">
        <v>2565</v>
      </c>
      <c r="AJ10" s="780"/>
      <c r="AK10" s="768"/>
      <c r="AL10" s="768"/>
      <c r="AM10" s="215"/>
    </row>
    <row r="11" spans="1:52" s="15" customFormat="1" ht="13.5" customHeight="1" thickTop="1">
      <c r="A11" s="57"/>
      <c r="P11" s="57"/>
    </row>
    <row r="12" spans="1:52" ht="13.5" customHeight="1">
      <c r="A12" s="238" t="s">
        <v>1681</v>
      </c>
      <c r="B12" s="341" t="s">
        <v>4480</v>
      </c>
      <c r="C12" s="39">
        <v>100</v>
      </c>
      <c r="D12" s="39">
        <v>50</v>
      </c>
      <c r="E12" s="39">
        <v>5</v>
      </c>
      <c r="F12" s="39" t="s">
        <v>4456</v>
      </c>
      <c r="G12" s="71">
        <v>9</v>
      </c>
      <c r="H12" s="323" t="s">
        <v>4771</v>
      </c>
      <c r="I12" s="39">
        <v>83</v>
      </c>
      <c r="J12" s="39">
        <v>65</v>
      </c>
      <c r="K12" s="39" t="s">
        <v>5293</v>
      </c>
      <c r="L12" s="39" t="s">
        <v>5293</v>
      </c>
      <c r="M12" s="71" t="s">
        <v>5293</v>
      </c>
      <c r="N12" s="322" t="s">
        <v>8907</v>
      </c>
      <c r="O12" s="322" t="s">
        <v>4772</v>
      </c>
      <c r="P12" s="72" t="s">
        <v>6271</v>
      </c>
      <c r="Q12" s="341" t="s">
        <v>4480</v>
      </c>
      <c r="R12" s="39" t="s">
        <v>7909</v>
      </c>
      <c r="S12" s="39" t="s">
        <v>4978</v>
      </c>
      <c r="T12" s="39" t="s">
        <v>4979</v>
      </c>
      <c r="U12" s="322" t="s">
        <v>3947</v>
      </c>
      <c r="V12" s="323" t="s">
        <v>4692</v>
      </c>
      <c r="W12" s="322" t="s">
        <v>4980</v>
      </c>
      <c r="X12" s="322" t="s">
        <v>5704</v>
      </c>
      <c r="Y12" s="39" t="s">
        <v>4981</v>
      </c>
      <c r="Z12" s="71" t="s">
        <v>9165</v>
      </c>
      <c r="AA12" s="320" t="s">
        <v>191</v>
      </c>
      <c r="AB12" s="322" t="s">
        <v>4711</v>
      </c>
      <c r="AC12" s="322" t="s">
        <v>4982</v>
      </c>
      <c r="AD12" s="322" t="s">
        <v>4983</v>
      </c>
      <c r="AE12" s="342" t="s">
        <v>3400</v>
      </c>
      <c r="AF12" s="39">
        <v>1</v>
      </c>
      <c r="AG12" s="71">
        <v>1</v>
      </c>
      <c r="AH12" s="39">
        <v>1</v>
      </c>
      <c r="AI12" s="73">
        <v>1</v>
      </c>
      <c r="AJ12" s="70" t="s">
        <v>1814</v>
      </c>
      <c r="AK12" s="70"/>
      <c r="AL12" s="70"/>
      <c r="AM12" s="14"/>
      <c r="AX12" s="161"/>
      <c r="AY12" s="161"/>
      <c r="AZ12" s="161"/>
    </row>
    <row r="13" spans="1:52" ht="13.5" customHeight="1">
      <c r="A13" s="233" t="s">
        <v>1682</v>
      </c>
      <c r="B13" s="341" t="s">
        <v>8863</v>
      </c>
      <c r="C13" s="98">
        <v>125</v>
      </c>
      <c r="D13" s="99">
        <v>65</v>
      </c>
      <c r="E13" s="99" t="s">
        <v>4733</v>
      </c>
      <c r="F13" s="99" t="s">
        <v>4462</v>
      </c>
      <c r="G13" s="100">
        <v>12</v>
      </c>
      <c r="H13" s="323" t="s">
        <v>4773</v>
      </c>
      <c r="I13" s="39">
        <v>106</v>
      </c>
      <c r="J13" s="39">
        <v>82</v>
      </c>
      <c r="K13" s="39" t="s">
        <v>5296</v>
      </c>
      <c r="L13" s="39" t="s">
        <v>8828</v>
      </c>
      <c r="M13" s="71">
        <v>38</v>
      </c>
      <c r="N13" s="322" t="s">
        <v>4774</v>
      </c>
      <c r="O13" s="322" t="s">
        <v>4450</v>
      </c>
      <c r="P13" s="72" t="s">
        <v>6272</v>
      </c>
      <c r="Q13" s="341" t="s">
        <v>8863</v>
      </c>
      <c r="R13" s="39" t="s">
        <v>173</v>
      </c>
      <c r="S13" s="39" t="s">
        <v>4984</v>
      </c>
      <c r="T13" s="39" t="s">
        <v>4985</v>
      </c>
      <c r="U13" s="322" t="s">
        <v>7998</v>
      </c>
      <c r="V13" s="323" t="s">
        <v>6568</v>
      </c>
      <c r="W13" s="39" t="s">
        <v>4986</v>
      </c>
      <c r="X13" s="322" t="s">
        <v>8256</v>
      </c>
      <c r="Y13" s="39" t="s">
        <v>5204</v>
      </c>
      <c r="Z13" s="71" t="s">
        <v>6341</v>
      </c>
      <c r="AA13" s="320" t="s">
        <v>6559</v>
      </c>
      <c r="AB13" s="322" t="s">
        <v>3303</v>
      </c>
      <c r="AC13" s="322" t="s">
        <v>9152</v>
      </c>
      <c r="AD13" s="322" t="s">
        <v>2106</v>
      </c>
      <c r="AE13" s="342" t="s">
        <v>6448</v>
      </c>
      <c r="AF13" s="39">
        <v>1</v>
      </c>
      <c r="AG13" s="71">
        <v>1</v>
      </c>
      <c r="AH13" s="39">
        <v>1</v>
      </c>
      <c r="AI13" s="73">
        <v>1</v>
      </c>
      <c r="AJ13" s="70" t="s">
        <v>1814</v>
      </c>
      <c r="AK13" s="107"/>
      <c r="AL13" s="107"/>
      <c r="AM13" s="14"/>
    </row>
    <row r="14" spans="1:52" ht="13.5" customHeight="1">
      <c r="A14" s="233" t="s">
        <v>1683</v>
      </c>
      <c r="B14" s="341" t="s">
        <v>8784</v>
      </c>
      <c r="C14" s="98">
        <v>150</v>
      </c>
      <c r="D14" s="99">
        <v>75</v>
      </c>
      <c r="E14" s="99" t="s">
        <v>4733</v>
      </c>
      <c r="F14" s="99">
        <v>10</v>
      </c>
      <c r="G14" s="100">
        <v>12</v>
      </c>
      <c r="H14" s="323" t="s">
        <v>4775</v>
      </c>
      <c r="I14" s="39">
        <v>130</v>
      </c>
      <c r="J14" s="39">
        <v>106</v>
      </c>
      <c r="K14" s="39" t="s">
        <v>5296</v>
      </c>
      <c r="L14" s="39" t="s">
        <v>8828</v>
      </c>
      <c r="M14" s="71">
        <v>48</v>
      </c>
      <c r="N14" s="322" t="s">
        <v>2433</v>
      </c>
      <c r="O14" s="322" t="s">
        <v>4776</v>
      </c>
      <c r="P14" s="72" t="s">
        <v>5620</v>
      </c>
      <c r="Q14" s="341" t="s">
        <v>8784</v>
      </c>
      <c r="R14" s="320" t="s">
        <v>5205</v>
      </c>
      <c r="S14" s="39" t="s">
        <v>4792</v>
      </c>
      <c r="T14" s="39" t="s">
        <v>5206</v>
      </c>
      <c r="U14" s="322" t="s">
        <v>8463</v>
      </c>
      <c r="V14" s="323" t="s">
        <v>2124</v>
      </c>
      <c r="W14" s="320" t="s">
        <v>5207</v>
      </c>
      <c r="X14" s="322" t="s">
        <v>5208</v>
      </c>
      <c r="Y14" s="39" t="s">
        <v>5209</v>
      </c>
      <c r="Z14" s="323" t="s">
        <v>9347</v>
      </c>
      <c r="AA14" s="320" t="s">
        <v>8430</v>
      </c>
      <c r="AB14" s="322" t="s">
        <v>2602</v>
      </c>
      <c r="AC14" s="322" t="s">
        <v>5701</v>
      </c>
      <c r="AD14" s="322" t="s">
        <v>3596</v>
      </c>
      <c r="AE14" s="342" t="s">
        <v>4657</v>
      </c>
      <c r="AF14" s="39">
        <v>1</v>
      </c>
      <c r="AG14" s="71">
        <v>1</v>
      </c>
      <c r="AH14" s="39">
        <v>1</v>
      </c>
      <c r="AI14" s="73">
        <v>1</v>
      </c>
      <c r="AJ14" s="70" t="s">
        <v>1814</v>
      </c>
      <c r="AK14" s="107"/>
      <c r="AL14" s="107"/>
      <c r="AM14" s="14"/>
    </row>
    <row r="15" spans="1:52" ht="13.5" customHeight="1">
      <c r="A15" s="233" t="s">
        <v>1684</v>
      </c>
      <c r="B15" s="341" t="s">
        <v>193</v>
      </c>
      <c r="C15" s="98">
        <v>150</v>
      </c>
      <c r="D15" s="99">
        <v>90</v>
      </c>
      <c r="E15" s="99" t="s">
        <v>187</v>
      </c>
      <c r="F15" s="99">
        <v>12</v>
      </c>
      <c r="G15" s="100">
        <v>12</v>
      </c>
      <c r="H15" s="323" t="s">
        <v>4777</v>
      </c>
      <c r="I15" s="39">
        <v>126</v>
      </c>
      <c r="J15" s="39">
        <v>102</v>
      </c>
      <c r="K15" s="39" t="s">
        <v>5299</v>
      </c>
      <c r="L15" s="39" t="s">
        <v>4047</v>
      </c>
      <c r="M15" s="71">
        <v>51</v>
      </c>
      <c r="N15" s="322" t="s">
        <v>2436</v>
      </c>
      <c r="O15" s="322" t="s">
        <v>4987</v>
      </c>
      <c r="P15" s="72" t="s">
        <v>5621</v>
      </c>
      <c r="Q15" s="341" t="s">
        <v>193</v>
      </c>
      <c r="R15" s="39">
        <v>1162</v>
      </c>
      <c r="S15" s="39" t="s">
        <v>7940</v>
      </c>
      <c r="T15" s="39" t="s">
        <v>5210</v>
      </c>
      <c r="U15" s="322" t="s">
        <v>5211</v>
      </c>
      <c r="V15" s="323" t="s">
        <v>8144</v>
      </c>
      <c r="W15" s="39" t="s">
        <v>5212</v>
      </c>
      <c r="X15" s="322" t="s">
        <v>5468</v>
      </c>
      <c r="Y15" s="322" t="s">
        <v>5469</v>
      </c>
      <c r="Z15" s="71" t="s">
        <v>6895</v>
      </c>
      <c r="AA15" s="320" t="s">
        <v>3457</v>
      </c>
      <c r="AB15" s="322" t="s">
        <v>5864</v>
      </c>
      <c r="AC15" s="322" t="s">
        <v>6859</v>
      </c>
      <c r="AD15" s="322" t="s">
        <v>5682</v>
      </c>
      <c r="AE15" s="342" t="s">
        <v>2376</v>
      </c>
      <c r="AF15" s="39">
        <v>1</v>
      </c>
      <c r="AG15" s="71">
        <v>1</v>
      </c>
      <c r="AH15" s="39">
        <v>1</v>
      </c>
      <c r="AI15" s="73">
        <v>1</v>
      </c>
      <c r="AJ15" s="70" t="s">
        <v>1814</v>
      </c>
      <c r="AK15" s="107"/>
      <c r="AL15" s="107"/>
      <c r="AM15" s="14"/>
    </row>
    <row r="16" spans="1:52" ht="13.5" customHeight="1">
      <c r="A16" s="233" t="s">
        <v>6580</v>
      </c>
      <c r="B16" s="341" t="s">
        <v>3063</v>
      </c>
      <c r="C16" s="98">
        <v>180</v>
      </c>
      <c r="D16" s="99">
        <v>75</v>
      </c>
      <c r="E16" s="99">
        <v>6</v>
      </c>
      <c r="F16" s="99" t="s">
        <v>4436</v>
      </c>
      <c r="G16" s="100">
        <v>12</v>
      </c>
      <c r="H16" s="323" t="s">
        <v>696</v>
      </c>
      <c r="I16" s="39">
        <v>159</v>
      </c>
      <c r="J16" s="39">
        <v>135</v>
      </c>
      <c r="K16" s="39" t="s">
        <v>5296</v>
      </c>
      <c r="L16" s="39">
        <v>36</v>
      </c>
      <c r="M16" s="71">
        <v>48</v>
      </c>
      <c r="N16" s="322" t="s">
        <v>2436</v>
      </c>
      <c r="O16" s="322" t="s">
        <v>4988</v>
      </c>
      <c r="P16" s="72" t="s">
        <v>5622</v>
      </c>
      <c r="Q16" s="341" t="s">
        <v>3063</v>
      </c>
      <c r="R16" s="39">
        <v>1370</v>
      </c>
      <c r="S16" s="39" t="s">
        <v>6028</v>
      </c>
      <c r="T16" s="39" t="s">
        <v>5470</v>
      </c>
      <c r="U16" s="322" t="s">
        <v>7714</v>
      </c>
      <c r="V16" s="323" t="s">
        <v>6875</v>
      </c>
      <c r="W16" s="39" t="s">
        <v>3953</v>
      </c>
      <c r="X16" s="322" t="s">
        <v>8160</v>
      </c>
      <c r="Y16" s="39" t="s">
        <v>5471</v>
      </c>
      <c r="Z16" s="71" t="s">
        <v>4637</v>
      </c>
      <c r="AA16" s="320" t="s">
        <v>5687</v>
      </c>
      <c r="AB16" s="322" t="s">
        <v>3776</v>
      </c>
      <c r="AC16" s="322" t="s">
        <v>7683</v>
      </c>
      <c r="AD16" s="322" t="s">
        <v>4797</v>
      </c>
      <c r="AE16" s="342" t="s">
        <v>6202</v>
      </c>
      <c r="AF16" s="39">
        <v>1</v>
      </c>
      <c r="AG16" s="71">
        <v>1</v>
      </c>
      <c r="AH16" s="39">
        <v>1</v>
      </c>
      <c r="AI16" s="73">
        <v>1</v>
      </c>
      <c r="AJ16" s="70" t="s">
        <v>1814</v>
      </c>
      <c r="AK16" s="107"/>
      <c r="AL16" s="107"/>
      <c r="AM16" s="14"/>
    </row>
    <row r="17" spans="1:39" ht="13.5" customHeight="1">
      <c r="A17" s="233" t="s">
        <v>6581</v>
      </c>
      <c r="B17" s="341" t="s">
        <v>6874</v>
      </c>
      <c r="C17" s="98">
        <v>180</v>
      </c>
      <c r="D17" s="99">
        <v>90</v>
      </c>
      <c r="E17" s="99" t="s">
        <v>187</v>
      </c>
      <c r="F17" s="99" t="s">
        <v>8811</v>
      </c>
      <c r="G17" s="100">
        <v>12</v>
      </c>
      <c r="H17" s="323" t="s">
        <v>6511</v>
      </c>
      <c r="I17" s="39">
        <v>155</v>
      </c>
      <c r="J17" s="39">
        <v>131</v>
      </c>
      <c r="K17" s="39" t="s">
        <v>5299</v>
      </c>
      <c r="L17" s="39" t="s">
        <v>4047</v>
      </c>
      <c r="M17" s="71">
        <v>51</v>
      </c>
      <c r="N17" s="322" t="s">
        <v>4505</v>
      </c>
      <c r="O17" s="322" t="s">
        <v>4989</v>
      </c>
      <c r="P17" s="72" t="s">
        <v>5623</v>
      </c>
      <c r="Q17" s="341" t="s">
        <v>6874</v>
      </c>
      <c r="R17" s="39">
        <v>1817</v>
      </c>
      <c r="S17" s="39" t="s">
        <v>7189</v>
      </c>
      <c r="T17" s="39" t="s">
        <v>5472</v>
      </c>
      <c r="U17" s="322" t="s">
        <v>2985</v>
      </c>
      <c r="V17" s="323" t="s">
        <v>8206</v>
      </c>
      <c r="W17" s="39" t="s">
        <v>5473</v>
      </c>
      <c r="X17" s="322" t="s">
        <v>5474</v>
      </c>
      <c r="Y17" s="39" t="s">
        <v>5476</v>
      </c>
      <c r="Z17" s="71" t="s">
        <v>6895</v>
      </c>
      <c r="AA17" s="320" t="s">
        <v>3344</v>
      </c>
      <c r="AB17" s="322" t="s">
        <v>8926</v>
      </c>
      <c r="AC17" s="322" t="s">
        <v>5477</v>
      </c>
      <c r="AD17" s="322" t="s">
        <v>7822</v>
      </c>
      <c r="AE17" s="342" t="s">
        <v>6350</v>
      </c>
      <c r="AF17" s="39">
        <v>1</v>
      </c>
      <c r="AG17" s="71">
        <v>1</v>
      </c>
      <c r="AH17" s="39">
        <v>1</v>
      </c>
      <c r="AI17" s="73">
        <v>1</v>
      </c>
      <c r="AJ17" s="70" t="s">
        <v>1814</v>
      </c>
      <c r="AK17" s="107"/>
      <c r="AL17" s="107"/>
      <c r="AM17" s="14"/>
    </row>
    <row r="18" spans="1:39" ht="13.5" customHeight="1">
      <c r="A18" s="233" t="s">
        <v>46</v>
      </c>
      <c r="B18" s="341" t="s">
        <v>4570</v>
      </c>
      <c r="C18" s="98">
        <v>200</v>
      </c>
      <c r="D18" s="99">
        <v>75</v>
      </c>
      <c r="E18" s="99">
        <v>6</v>
      </c>
      <c r="F18" s="99" t="s">
        <v>8811</v>
      </c>
      <c r="G18" s="100">
        <v>12</v>
      </c>
      <c r="H18" s="323" t="s">
        <v>4990</v>
      </c>
      <c r="I18" s="39">
        <v>175</v>
      </c>
      <c r="J18" s="39">
        <v>151</v>
      </c>
      <c r="K18" s="39" t="s">
        <v>5296</v>
      </c>
      <c r="L18" s="39">
        <v>36</v>
      </c>
      <c r="M18" s="71">
        <v>48</v>
      </c>
      <c r="N18" s="322" t="s">
        <v>6932</v>
      </c>
      <c r="O18" s="322" t="s">
        <v>4991</v>
      </c>
      <c r="P18" s="72" t="s">
        <v>5970</v>
      </c>
      <c r="Q18" s="341" t="s">
        <v>4570</v>
      </c>
      <c r="R18" s="39">
        <v>1963</v>
      </c>
      <c r="S18" s="39" t="s">
        <v>5478</v>
      </c>
      <c r="T18" s="320" t="s">
        <v>4237</v>
      </c>
      <c r="U18" s="322" t="s">
        <v>6568</v>
      </c>
      <c r="V18" s="323" t="s">
        <v>7469</v>
      </c>
      <c r="W18" s="320" t="s">
        <v>3760</v>
      </c>
      <c r="X18" s="322" t="s">
        <v>5479</v>
      </c>
      <c r="Y18" s="39" t="s">
        <v>5480</v>
      </c>
      <c r="Z18" s="71" t="s">
        <v>2669</v>
      </c>
      <c r="AA18" s="320" t="s">
        <v>3457</v>
      </c>
      <c r="AB18" s="322" t="s">
        <v>5481</v>
      </c>
      <c r="AC18" s="322" t="s">
        <v>5704</v>
      </c>
      <c r="AD18" s="322" t="s">
        <v>4701</v>
      </c>
      <c r="AE18" s="342" t="s">
        <v>5482</v>
      </c>
      <c r="AF18" s="39">
        <v>1</v>
      </c>
      <c r="AG18" s="71">
        <v>1</v>
      </c>
      <c r="AH18" s="39">
        <v>1</v>
      </c>
      <c r="AI18" s="73">
        <v>1</v>
      </c>
      <c r="AJ18" s="70" t="s">
        <v>1814</v>
      </c>
      <c r="AK18" s="107"/>
      <c r="AL18" s="107"/>
      <c r="AM18" s="14"/>
    </row>
    <row r="19" spans="1:39" ht="13.5" customHeight="1">
      <c r="A19" s="233" t="s">
        <v>6582</v>
      </c>
      <c r="B19" s="341" t="s">
        <v>4782</v>
      </c>
      <c r="C19" s="98">
        <v>200</v>
      </c>
      <c r="D19" s="99">
        <v>90</v>
      </c>
      <c r="E19" s="99">
        <v>7</v>
      </c>
      <c r="F19" s="99">
        <v>14</v>
      </c>
      <c r="G19" s="100">
        <v>12</v>
      </c>
      <c r="H19" s="323" t="s">
        <v>4992</v>
      </c>
      <c r="I19" s="39">
        <v>172</v>
      </c>
      <c r="J19" s="39">
        <v>148</v>
      </c>
      <c r="K19" s="39" t="s">
        <v>5299</v>
      </c>
      <c r="L19" s="39">
        <v>47</v>
      </c>
      <c r="M19" s="71">
        <v>51</v>
      </c>
      <c r="N19" s="322" t="s">
        <v>8905</v>
      </c>
      <c r="O19" s="322" t="s">
        <v>4993</v>
      </c>
      <c r="P19" s="72" t="s">
        <v>5971</v>
      </c>
      <c r="Q19" s="341" t="s">
        <v>4782</v>
      </c>
      <c r="R19" s="39">
        <v>2523</v>
      </c>
      <c r="S19" s="39" t="s">
        <v>7490</v>
      </c>
      <c r="T19" s="39" t="s">
        <v>5483</v>
      </c>
      <c r="U19" s="322" t="s">
        <v>655</v>
      </c>
      <c r="V19" s="323" t="s">
        <v>3403</v>
      </c>
      <c r="W19" s="39" t="s">
        <v>5484</v>
      </c>
      <c r="X19" s="322" t="s">
        <v>5425</v>
      </c>
      <c r="Y19" s="39" t="s">
        <v>5485</v>
      </c>
      <c r="Z19" s="71" t="s">
        <v>6331</v>
      </c>
      <c r="AA19" s="320" t="s">
        <v>3861</v>
      </c>
      <c r="AB19" s="322" t="s">
        <v>7665</v>
      </c>
      <c r="AC19" s="322" t="s">
        <v>6548</v>
      </c>
      <c r="AD19" s="322" t="s">
        <v>2181</v>
      </c>
      <c r="AE19" s="342" t="s">
        <v>6490</v>
      </c>
      <c r="AF19" s="39">
        <v>1</v>
      </c>
      <c r="AG19" s="71">
        <v>1</v>
      </c>
      <c r="AH19" s="39">
        <v>1</v>
      </c>
      <c r="AI19" s="73">
        <v>1</v>
      </c>
      <c r="AJ19" s="70" t="s">
        <v>1814</v>
      </c>
      <c r="AK19" s="107"/>
      <c r="AL19" s="107"/>
      <c r="AM19" s="14"/>
    </row>
    <row r="20" spans="1:39" ht="13.5" customHeight="1">
      <c r="A20" s="233" t="s">
        <v>6583</v>
      </c>
      <c r="B20" s="341" t="s">
        <v>8981</v>
      </c>
      <c r="C20" s="98">
        <v>230</v>
      </c>
      <c r="D20" s="99">
        <v>75</v>
      </c>
      <c r="E20" s="99" t="s">
        <v>187</v>
      </c>
      <c r="F20" s="99" t="s">
        <v>8811</v>
      </c>
      <c r="G20" s="100">
        <v>12</v>
      </c>
      <c r="H20" s="323" t="s">
        <v>4994</v>
      </c>
      <c r="I20" s="39">
        <v>205</v>
      </c>
      <c r="J20" s="39">
        <v>181</v>
      </c>
      <c r="K20" s="39" t="s">
        <v>5296</v>
      </c>
      <c r="L20" s="39" t="s">
        <v>4033</v>
      </c>
      <c r="M20" s="71">
        <v>48</v>
      </c>
      <c r="N20" s="322" t="s">
        <v>8905</v>
      </c>
      <c r="O20" s="322" t="s">
        <v>6509</v>
      </c>
      <c r="P20" s="72" t="s">
        <v>5972</v>
      </c>
      <c r="Q20" s="341" t="s">
        <v>8981</v>
      </c>
      <c r="R20" s="39">
        <v>2748</v>
      </c>
      <c r="S20" s="320" t="s">
        <v>2598</v>
      </c>
      <c r="T20" s="39" t="s">
        <v>1982</v>
      </c>
      <c r="U20" s="322" t="s">
        <v>8022</v>
      </c>
      <c r="V20" s="323" t="s">
        <v>5486</v>
      </c>
      <c r="W20" s="320" t="s">
        <v>5487</v>
      </c>
      <c r="X20" s="322" t="s">
        <v>5488</v>
      </c>
      <c r="Y20" s="39" t="s">
        <v>5489</v>
      </c>
      <c r="Z20" s="71" t="s">
        <v>2375</v>
      </c>
      <c r="AA20" s="320" t="s">
        <v>3344</v>
      </c>
      <c r="AB20" s="322" t="s">
        <v>5490</v>
      </c>
      <c r="AC20" s="322" t="s">
        <v>8814</v>
      </c>
      <c r="AD20" s="322" t="s">
        <v>4916</v>
      </c>
      <c r="AE20" s="342" t="s">
        <v>9344</v>
      </c>
      <c r="AF20" s="39">
        <v>1</v>
      </c>
      <c r="AG20" s="71">
        <v>1</v>
      </c>
      <c r="AH20" s="39">
        <v>1</v>
      </c>
      <c r="AI20" s="73">
        <v>2</v>
      </c>
      <c r="AJ20" s="70" t="s">
        <v>1814</v>
      </c>
      <c r="AK20" s="107"/>
      <c r="AL20" s="107"/>
      <c r="AM20" s="14"/>
    </row>
    <row r="21" spans="1:39" s="153" customFormat="1" ht="13.5" customHeight="1">
      <c r="A21" s="233" t="s">
        <v>9000</v>
      </c>
      <c r="B21" s="338" t="s">
        <v>4995</v>
      </c>
      <c r="C21" s="98">
        <v>230</v>
      </c>
      <c r="D21" s="99">
        <v>90</v>
      </c>
      <c r="E21" s="99" t="s">
        <v>4028</v>
      </c>
      <c r="F21" s="99">
        <v>14</v>
      </c>
      <c r="G21" s="100">
        <v>12</v>
      </c>
      <c r="H21" s="343" t="s">
        <v>4996</v>
      </c>
      <c r="I21" s="39">
        <v>202</v>
      </c>
      <c r="J21" s="39">
        <v>178</v>
      </c>
      <c r="K21" s="39" t="s">
        <v>5299</v>
      </c>
      <c r="L21" s="39" t="s">
        <v>4997</v>
      </c>
      <c r="M21" s="71">
        <v>51</v>
      </c>
      <c r="N21" s="322" t="s">
        <v>4961</v>
      </c>
      <c r="O21" s="322" t="s">
        <v>4962</v>
      </c>
      <c r="P21" s="72" t="s">
        <v>6262</v>
      </c>
      <c r="Q21" s="338" t="s">
        <v>4995</v>
      </c>
      <c r="R21" s="39">
        <v>3518</v>
      </c>
      <c r="S21" s="39" t="s">
        <v>5491</v>
      </c>
      <c r="T21" s="39" t="s">
        <v>2928</v>
      </c>
      <c r="U21" s="322" t="s">
        <v>7377</v>
      </c>
      <c r="V21" s="323" t="s">
        <v>5492</v>
      </c>
      <c r="W21" s="39" t="s">
        <v>5493</v>
      </c>
      <c r="X21" s="322" t="s">
        <v>5494</v>
      </c>
      <c r="Y21" s="39" t="s">
        <v>5263</v>
      </c>
      <c r="Z21" s="71" t="s">
        <v>6928</v>
      </c>
      <c r="AA21" s="320" t="s">
        <v>4457</v>
      </c>
      <c r="AB21" s="322" t="s">
        <v>5495</v>
      </c>
      <c r="AC21" s="322" t="s">
        <v>5496</v>
      </c>
      <c r="AD21" s="322" t="s">
        <v>2169</v>
      </c>
      <c r="AE21" s="342" t="s">
        <v>3102</v>
      </c>
      <c r="AF21" s="39">
        <v>1</v>
      </c>
      <c r="AG21" s="71">
        <v>1</v>
      </c>
      <c r="AH21" s="39">
        <v>1</v>
      </c>
      <c r="AI21" s="73">
        <v>1</v>
      </c>
      <c r="AJ21" s="70" t="s">
        <v>1814</v>
      </c>
      <c r="AK21" s="107"/>
      <c r="AL21" s="107"/>
      <c r="AM21" s="14"/>
    </row>
    <row r="22" spans="1:39" s="153" customFormat="1" ht="13.5" customHeight="1">
      <c r="A22" s="233" t="s">
        <v>1857</v>
      </c>
      <c r="B22" s="338" t="s">
        <v>4963</v>
      </c>
      <c r="C22" s="98">
        <v>260</v>
      </c>
      <c r="D22" s="99">
        <v>75</v>
      </c>
      <c r="E22" s="99">
        <v>7</v>
      </c>
      <c r="F22" s="99">
        <v>12</v>
      </c>
      <c r="G22" s="100">
        <v>12</v>
      </c>
      <c r="H22" s="343" t="s">
        <v>8884</v>
      </c>
      <c r="I22" s="39">
        <v>236</v>
      </c>
      <c r="J22" s="39">
        <v>212</v>
      </c>
      <c r="K22" s="39" t="s">
        <v>5296</v>
      </c>
      <c r="L22" s="39">
        <v>37</v>
      </c>
      <c r="M22" s="71">
        <v>48</v>
      </c>
      <c r="N22" s="322" t="s">
        <v>8909</v>
      </c>
      <c r="O22" s="322" t="s">
        <v>4964</v>
      </c>
      <c r="P22" s="72" t="s">
        <v>2035</v>
      </c>
      <c r="Q22" s="338" t="s">
        <v>4963</v>
      </c>
      <c r="R22" s="39">
        <v>3619</v>
      </c>
      <c r="S22" s="39" t="s">
        <v>1982</v>
      </c>
      <c r="T22" s="39" t="s">
        <v>5497</v>
      </c>
      <c r="U22" s="322" t="s">
        <v>7064</v>
      </c>
      <c r="V22" s="323" t="s">
        <v>5498</v>
      </c>
      <c r="W22" s="39" t="s">
        <v>4598</v>
      </c>
      <c r="X22" s="322" t="s">
        <v>4459</v>
      </c>
      <c r="Y22" s="39" t="s">
        <v>5499</v>
      </c>
      <c r="Z22" s="323" t="s">
        <v>4916</v>
      </c>
      <c r="AA22" s="320" t="s">
        <v>3344</v>
      </c>
      <c r="AB22" s="322" t="s">
        <v>5500</v>
      </c>
      <c r="AC22" s="322" t="s">
        <v>5501</v>
      </c>
      <c r="AD22" s="322" t="s">
        <v>7075</v>
      </c>
      <c r="AE22" s="342" t="s">
        <v>5502</v>
      </c>
      <c r="AF22" s="39">
        <v>1</v>
      </c>
      <c r="AG22" s="71">
        <v>1</v>
      </c>
      <c r="AH22" s="39">
        <v>1</v>
      </c>
      <c r="AI22" s="73">
        <v>2</v>
      </c>
      <c r="AJ22" s="70" t="s">
        <v>1814</v>
      </c>
      <c r="AK22" s="107"/>
      <c r="AL22" s="107"/>
      <c r="AM22" s="14"/>
    </row>
    <row r="23" spans="1:39" s="153" customFormat="1" ht="13.5" customHeight="1">
      <c r="A23" s="233" t="s">
        <v>1858</v>
      </c>
      <c r="B23" s="338" t="s">
        <v>6472</v>
      </c>
      <c r="C23" s="98">
        <v>260</v>
      </c>
      <c r="D23" s="99">
        <v>90</v>
      </c>
      <c r="E23" s="99">
        <v>8</v>
      </c>
      <c r="F23" s="99">
        <v>14</v>
      </c>
      <c r="G23" s="100">
        <v>12</v>
      </c>
      <c r="H23" s="343" t="s">
        <v>4965</v>
      </c>
      <c r="I23" s="39">
        <v>232</v>
      </c>
      <c r="J23" s="39">
        <v>208</v>
      </c>
      <c r="K23" s="39" t="s">
        <v>5299</v>
      </c>
      <c r="L23" s="39">
        <v>48</v>
      </c>
      <c r="M23" s="71">
        <v>51</v>
      </c>
      <c r="N23" s="322" t="s">
        <v>6927</v>
      </c>
      <c r="O23" s="322" t="s">
        <v>4966</v>
      </c>
      <c r="P23" s="72" t="s">
        <v>6263</v>
      </c>
      <c r="Q23" s="338" t="s">
        <v>6472</v>
      </c>
      <c r="R23" s="39">
        <v>4728</v>
      </c>
      <c r="S23" s="39" t="s">
        <v>3454</v>
      </c>
      <c r="T23" s="39" t="s">
        <v>5503</v>
      </c>
      <c r="U23" s="322" t="s">
        <v>6345</v>
      </c>
      <c r="V23" s="323" t="s">
        <v>670</v>
      </c>
      <c r="W23" s="39" t="s">
        <v>5810</v>
      </c>
      <c r="X23" s="322" t="s">
        <v>5504</v>
      </c>
      <c r="Y23" s="39" t="s">
        <v>2372</v>
      </c>
      <c r="Z23" s="71" t="s">
        <v>6963</v>
      </c>
      <c r="AA23" s="320" t="s">
        <v>2438</v>
      </c>
      <c r="AB23" s="322" t="s">
        <v>5505</v>
      </c>
      <c r="AC23" s="322" t="s">
        <v>7939</v>
      </c>
      <c r="AD23" s="322" t="s">
        <v>8338</v>
      </c>
      <c r="AE23" s="342" t="s">
        <v>6854</v>
      </c>
      <c r="AF23" s="39">
        <v>1</v>
      </c>
      <c r="AG23" s="71">
        <v>1</v>
      </c>
      <c r="AH23" s="39">
        <v>1</v>
      </c>
      <c r="AI23" s="73">
        <v>1</v>
      </c>
      <c r="AJ23" s="70" t="s">
        <v>1814</v>
      </c>
      <c r="AK23" s="107"/>
      <c r="AL23" s="107"/>
      <c r="AM23" s="14"/>
    </row>
    <row r="24" spans="1:39" s="153" customFormat="1" ht="13.5" customHeight="1">
      <c r="A24" s="233" t="s">
        <v>1859</v>
      </c>
      <c r="B24" s="338" t="s">
        <v>7928</v>
      </c>
      <c r="C24" s="98">
        <v>300</v>
      </c>
      <c r="D24" s="99">
        <v>90</v>
      </c>
      <c r="E24" s="99">
        <v>9</v>
      </c>
      <c r="F24" s="99" t="s">
        <v>4098</v>
      </c>
      <c r="G24" s="100">
        <v>12</v>
      </c>
      <c r="H24" s="343" t="s">
        <v>4967</v>
      </c>
      <c r="I24" s="39">
        <v>269</v>
      </c>
      <c r="J24" s="39">
        <v>245</v>
      </c>
      <c r="K24" s="39" t="s">
        <v>5299</v>
      </c>
      <c r="L24" s="39">
        <v>49</v>
      </c>
      <c r="M24" s="71">
        <v>51</v>
      </c>
      <c r="N24" s="322" t="s">
        <v>6921</v>
      </c>
      <c r="O24" s="322" t="s">
        <v>4968</v>
      </c>
      <c r="P24" s="72" t="s">
        <v>2490</v>
      </c>
      <c r="Q24" s="338" t="s">
        <v>7928</v>
      </c>
      <c r="R24" s="39">
        <v>7218</v>
      </c>
      <c r="S24" s="39" t="s">
        <v>5506</v>
      </c>
      <c r="T24" s="39" t="s">
        <v>5507</v>
      </c>
      <c r="U24" s="322" t="s">
        <v>5508</v>
      </c>
      <c r="V24" s="323" t="s">
        <v>5509</v>
      </c>
      <c r="W24" s="39" t="s">
        <v>5510</v>
      </c>
      <c r="X24" s="322" t="s">
        <v>5511</v>
      </c>
      <c r="Y24" s="39" t="s">
        <v>3270</v>
      </c>
      <c r="Z24" s="71" t="s">
        <v>2696</v>
      </c>
      <c r="AA24" s="320" t="s">
        <v>5512</v>
      </c>
      <c r="AB24" s="322" t="s">
        <v>7128</v>
      </c>
      <c r="AC24" s="322" t="s">
        <v>5513</v>
      </c>
      <c r="AD24" s="322" t="s">
        <v>9343</v>
      </c>
      <c r="AE24" s="342" t="s">
        <v>7510</v>
      </c>
      <c r="AF24" s="39">
        <v>1</v>
      </c>
      <c r="AG24" s="71">
        <v>1</v>
      </c>
      <c r="AH24" s="39">
        <v>1</v>
      </c>
      <c r="AI24" s="73">
        <v>2</v>
      </c>
      <c r="AJ24" s="70" t="s">
        <v>1814</v>
      </c>
      <c r="AK24" s="107"/>
      <c r="AL24" s="107"/>
      <c r="AM24" s="14"/>
    </row>
    <row r="25" spans="1:39" s="153" customFormat="1" ht="13.5" customHeight="1">
      <c r="A25" s="233" t="s">
        <v>1860</v>
      </c>
      <c r="B25" s="338" t="s">
        <v>2788</v>
      </c>
      <c r="C25" s="98">
        <v>300</v>
      </c>
      <c r="D25" s="99">
        <v>100</v>
      </c>
      <c r="E25" s="99">
        <v>9</v>
      </c>
      <c r="F25" s="99" t="s">
        <v>8413</v>
      </c>
      <c r="G25" s="100">
        <v>15</v>
      </c>
      <c r="H25" s="343" t="s">
        <v>4969</v>
      </c>
      <c r="I25" s="39">
        <v>267</v>
      </c>
      <c r="J25" s="39">
        <v>237</v>
      </c>
      <c r="K25" s="39" t="s">
        <v>5300</v>
      </c>
      <c r="L25" s="39">
        <v>49</v>
      </c>
      <c r="M25" s="71">
        <v>55</v>
      </c>
      <c r="N25" s="322" t="s">
        <v>2450</v>
      </c>
      <c r="O25" s="322" t="s">
        <v>4970</v>
      </c>
      <c r="P25" s="72" t="s">
        <v>2491</v>
      </c>
      <c r="Q25" s="338" t="s">
        <v>2788</v>
      </c>
      <c r="R25" s="39">
        <v>8229</v>
      </c>
      <c r="S25" s="39" t="s">
        <v>5514</v>
      </c>
      <c r="T25" s="39" t="s">
        <v>5215</v>
      </c>
      <c r="U25" s="322" t="s">
        <v>5216</v>
      </c>
      <c r="V25" s="323" t="s">
        <v>2589</v>
      </c>
      <c r="W25" s="39" t="s">
        <v>5507</v>
      </c>
      <c r="X25" s="322" t="s">
        <v>5217</v>
      </c>
      <c r="Y25" s="39" t="s">
        <v>6562</v>
      </c>
      <c r="Z25" s="71" t="s">
        <v>3722</v>
      </c>
      <c r="AA25" s="320" t="s">
        <v>4728</v>
      </c>
      <c r="AB25" s="322" t="s">
        <v>5218</v>
      </c>
      <c r="AC25" s="322" t="s">
        <v>5219</v>
      </c>
      <c r="AD25" s="322" t="s">
        <v>7104</v>
      </c>
      <c r="AE25" s="342" t="s">
        <v>8153</v>
      </c>
      <c r="AF25" s="39">
        <v>1</v>
      </c>
      <c r="AG25" s="71">
        <v>1</v>
      </c>
      <c r="AH25" s="39">
        <v>1</v>
      </c>
      <c r="AI25" s="73">
        <v>1</v>
      </c>
      <c r="AJ25" s="70" t="s">
        <v>1814</v>
      </c>
      <c r="AK25" s="107"/>
      <c r="AL25" s="107"/>
      <c r="AM25" s="14"/>
    </row>
    <row r="26" spans="1:39" s="153" customFormat="1" ht="13.5" customHeight="1">
      <c r="A26" s="163" t="s">
        <v>1861</v>
      </c>
      <c r="B26" s="338" t="s">
        <v>5439</v>
      </c>
      <c r="C26" s="154">
        <v>380</v>
      </c>
      <c r="D26" s="155">
        <v>100</v>
      </c>
      <c r="E26" s="155" t="s">
        <v>4462</v>
      </c>
      <c r="F26" s="155" t="s">
        <v>3672</v>
      </c>
      <c r="G26" s="156">
        <v>15</v>
      </c>
      <c r="H26" s="343" t="s">
        <v>4971</v>
      </c>
      <c r="I26" s="39">
        <v>345</v>
      </c>
      <c r="J26" s="39">
        <v>315</v>
      </c>
      <c r="K26" s="39" t="s">
        <v>5300</v>
      </c>
      <c r="L26" s="39" t="s">
        <v>4972</v>
      </c>
      <c r="M26" s="71">
        <v>55</v>
      </c>
      <c r="N26" s="322" t="s">
        <v>6925</v>
      </c>
      <c r="O26" s="322" t="s">
        <v>4973</v>
      </c>
      <c r="P26" s="72" t="s">
        <v>2492</v>
      </c>
      <c r="Q26" s="338" t="s">
        <v>5439</v>
      </c>
      <c r="R26" s="39">
        <v>15030</v>
      </c>
      <c r="S26" s="39" t="s">
        <v>5220</v>
      </c>
      <c r="T26" s="39" t="s">
        <v>5221</v>
      </c>
      <c r="U26" s="322" t="s">
        <v>5262</v>
      </c>
      <c r="V26" s="323" t="s">
        <v>5222</v>
      </c>
      <c r="W26" s="320" t="s">
        <v>5223</v>
      </c>
      <c r="X26" s="322" t="s">
        <v>5224</v>
      </c>
      <c r="Y26" s="39" t="s">
        <v>5225</v>
      </c>
      <c r="Z26" s="71" t="s">
        <v>3328</v>
      </c>
      <c r="AA26" s="320" t="s">
        <v>2416</v>
      </c>
      <c r="AB26" s="322" t="s">
        <v>5226</v>
      </c>
      <c r="AC26" s="320" t="s">
        <v>7531</v>
      </c>
      <c r="AD26" s="322" t="s">
        <v>6886</v>
      </c>
      <c r="AE26" s="342" t="s">
        <v>5227</v>
      </c>
      <c r="AF26" s="39">
        <v>1</v>
      </c>
      <c r="AG26" s="71">
        <v>1</v>
      </c>
      <c r="AH26" s="39">
        <v>2</v>
      </c>
      <c r="AI26" s="73">
        <v>3</v>
      </c>
      <c r="AJ26" s="70" t="s">
        <v>1814</v>
      </c>
      <c r="AK26" s="107"/>
      <c r="AL26" s="107"/>
      <c r="AM26" s="14"/>
    </row>
    <row r="27" spans="1:39" s="153" customFormat="1" ht="13.5" customHeight="1">
      <c r="A27" s="163" t="s">
        <v>1862</v>
      </c>
      <c r="B27" s="338" t="s">
        <v>4974</v>
      </c>
      <c r="C27" s="154">
        <v>430</v>
      </c>
      <c r="D27" s="155">
        <v>100</v>
      </c>
      <c r="E27" s="155">
        <v>11</v>
      </c>
      <c r="F27" s="155">
        <v>19</v>
      </c>
      <c r="G27" s="156">
        <v>15</v>
      </c>
      <c r="H27" s="343" t="s">
        <v>4975</v>
      </c>
      <c r="I27" s="39">
        <v>392</v>
      </c>
      <c r="J27" s="39">
        <v>362</v>
      </c>
      <c r="K27" s="39" t="s">
        <v>5300</v>
      </c>
      <c r="L27" s="39">
        <v>51</v>
      </c>
      <c r="M27" s="71">
        <v>55</v>
      </c>
      <c r="N27" s="322" t="s">
        <v>4976</v>
      </c>
      <c r="O27" s="322" t="s">
        <v>4977</v>
      </c>
      <c r="P27" s="72" t="s">
        <v>2493</v>
      </c>
      <c r="Q27" s="338" t="s">
        <v>4974</v>
      </c>
      <c r="R27" s="39">
        <v>21940</v>
      </c>
      <c r="S27" s="39">
        <v>1020</v>
      </c>
      <c r="T27" s="39">
        <v>1222</v>
      </c>
      <c r="U27" s="322" t="s">
        <v>2709</v>
      </c>
      <c r="V27" s="323" t="s">
        <v>5228</v>
      </c>
      <c r="W27" s="39" t="s">
        <v>5229</v>
      </c>
      <c r="X27" s="322" t="s">
        <v>5230</v>
      </c>
      <c r="Y27" s="320" t="s">
        <v>3396</v>
      </c>
      <c r="Z27" s="71" t="s">
        <v>7120</v>
      </c>
      <c r="AA27" s="320" t="s">
        <v>9146</v>
      </c>
      <c r="AB27" s="322" t="s">
        <v>5231</v>
      </c>
      <c r="AC27" s="320" t="s">
        <v>5232</v>
      </c>
      <c r="AD27" s="322" t="s">
        <v>5233</v>
      </c>
      <c r="AE27" s="342" t="s">
        <v>6133</v>
      </c>
      <c r="AF27" s="39">
        <v>1</v>
      </c>
      <c r="AG27" s="71">
        <v>1</v>
      </c>
      <c r="AH27" s="39">
        <v>1</v>
      </c>
      <c r="AI27" s="73">
        <v>3</v>
      </c>
      <c r="AJ27" s="70" t="s">
        <v>1814</v>
      </c>
      <c r="AK27" s="107"/>
      <c r="AL27" s="107"/>
      <c r="AM27" s="14"/>
    </row>
    <row r="28" spans="1:39" ht="13.5" customHeight="1"/>
    <row r="29" spans="1:39" ht="13.5" customHeight="1">
      <c r="A29" s="57"/>
      <c r="B29" s="16"/>
    </row>
    <row r="30" spans="1:39" ht="13.5" customHeight="1">
      <c r="A30" s="57"/>
      <c r="B30" s="16"/>
    </row>
    <row r="31" spans="1:39" ht="13.5" customHeight="1">
      <c r="A31" s="57"/>
      <c r="B31" s="16"/>
    </row>
    <row r="32" spans="1:39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</sheetData>
  <mergeCells count="21">
    <mergeCell ref="W5:Z5"/>
    <mergeCell ref="R4:AE4"/>
    <mergeCell ref="AA5:AE5"/>
    <mergeCell ref="H4:H5"/>
    <mergeCell ref="AK6:AK10"/>
    <mergeCell ref="AL6:AL10"/>
    <mergeCell ref="AF6:AI6"/>
    <mergeCell ref="AF8:AG8"/>
    <mergeCell ref="AH8:AI8"/>
    <mergeCell ref="AF9:AG9"/>
    <mergeCell ref="AH9:AI9"/>
    <mergeCell ref="AJ6:AJ10"/>
    <mergeCell ref="A1:S1"/>
    <mergeCell ref="A2:S2"/>
    <mergeCell ref="A3:S3"/>
    <mergeCell ref="I4:M5"/>
    <mergeCell ref="N4:O5"/>
    <mergeCell ref="A4:B5"/>
    <mergeCell ref="C4:G5"/>
    <mergeCell ref="P4:Q5"/>
    <mergeCell ref="R5:V5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colBreaks count="1" manualBreakCount="1">
    <brk id="15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29F6-4C4B-4866-8804-8E58EE381AD5}">
  <sheetPr codeName="Sheet6"/>
  <dimension ref="A1:AN245"/>
  <sheetViews>
    <sheetView showGridLines="0" zoomScaleNormal="75" zoomScaleSheetLayoutView="100" workbookViewId="0">
      <selection activeCell="A12" sqref="A12"/>
    </sheetView>
  </sheetViews>
  <sheetFormatPr defaultColWidth="10.7109375" defaultRowHeight="14.1" customHeight="1"/>
  <cols>
    <col min="1" max="1" width="14.28515625" style="153" customWidth="1"/>
    <col min="2" max="2" width="5.85546875" style="153" bestFit="1" customWidth="1"/>
    <col min="3" max="7" width="4.28515625" style="153" customWidth="1"/>
    <col min="8" max="8" width="6.5703125" style="153" customWidth="1"/>
    <col min="9" max="10" width="5.42578125" style="153" customWidth="1"/>
    <col min="11" max="11" width="3.85546875" style="153" customWidth="1"/>
    <col min="12" max="12" width="4.85546875" style="153" customWidth="1"/>
    <col min="13" max="13" width="5.140625" style="153" customWidth="1"/>
    <col min="14" max="16" width="5.42578125" style="153" customWidth="1"/>
    <col min="17" max="17" width="16.42578125" style="205" customWidth="1"/>
    <col min="18" max="18" width="4.85546875" style="153" customWidth="1"/>
    <col min="19" max="19" width="10.42578125" style="153" bestFit="1" customWidth="1"/>
    <col min="20" max="21" width="8.140625" style="153" bestFit="1" customWidth="1"/>
    <col min="22" max="22" width="4.140625" style="153" customWidth="1"/>
    <col min="23" max="23" width="7.140625" style="153" bestFit="1" customWidth="1"/>
    <col min="24" max="25" width="8.42578125" style="153" customWidth="1"/>
    <col min="26" max="26" width="8.140625" style="153" bestFit="1" customWidth="1"/>
    <col min="27" max="27" width="5.42578125" style="153" customWidth="1"/>
    <col min="28" max="28" width="7.140625" style="153" bestFit="1" customWidth="1"/>
    <col min="29" max="29" width="7.7109375" style="153" customWidth="1"/>
    <col min="30" max="30" width="6.85546875" style="153" customWidth="1"/>
    <col min="31" max="36" width="3.5703125" style="153" customWidth="1"/>
    <col min="37" max="39" width="2.7109375" style="153" customWidth="1"/>
    <col min="40" max="40" width="3.42578125" style="153" customWidth="1"/>
    <col min="41" max="16384" width="10.7109375" style="153"/>
  </cols>
  <sheetData>
    <row r="1" spans="1:40" ht="57" customHeight="1">
      <c r="A1" s="871" t="s">
        <v>7017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  <c r="T1" s="358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40" ht="59.25" customHeight="1">
      <c r="A2" s="871" t="s">
        <v>7257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  <c r="R2" s="791"/>
      <c r="S2" s="791"/>
      <c r="T2" s="791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</row>
    <row r="3" spans="1:40" ht="53.25" customHeight="1" thickBot="1">
      <c r="A3" s="872" t="s">
        <v>7574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1"/>
      <c r="Q3" s="793"/>
      <c r="R3" s="793"/>
      <c r="S3" s="793"/>
      <c r="T3" s="793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</row>
    <row r="4" spans="1:40" ht="33.75" customHeight="1" thickTop="1" thickBot="1">
      <c r="A4" s="865" t="s">
        <v>2567</v>
      </c>
      <c r="B4" s="886"/>
      <c r="C4" s="865" t="s">
        <v>2568</v>
      </c>
      <c r="D4" s="889"/>
      <c r="E4" s="889"/>
      <c r="F4" s="889"/>
      <c r="G4" s="886"/>
      <c r="H4" s="891"/>
      <c r="I4" s="973" t="s">
        <v>875</v>
      </c>
      <c r="J4" s="889"/>
      <c r="K4" s="889"/>
      <c r="L4" s="889"/>
      <c r="M4" s="886"/>
      <c r="N4" s="865" t="s">
        <v>876</v>
      </c>
      <c r="O4" s="886"/>
      <c r="P4" s="687"/>
      <c r="Q4" s="865" t="s">
        <v>2567</v>
      </c>
      <c r="R4" s="886"/>
      <c r="S4" s="973" t="s">
        <v>228</v>
      </c>
      <c r="T4" s="889"/>
      <c r="U4" s="889"/>
      <c r="V4" s="889"/>
      <c r="W4" s="889"/>
      <c r="X4" s="889"/>
      <c r="Y4" s="889"/>
      <c r="Z4" s="889"/>
      <c r="AA4" s="889"/>
      <c r="AB4" s="889"/>
      <c r="AC4" s="889"/>
      <c r="AD4" s="886"/>
      <c r="AE4" s="14"/>
      <c r="AF4" s="14"/>
      <c r="AG4" s="14"/>
      <c r="AH4" s="14"/>
      <c r="AI4" s="14"/>
      <c r="AJ4" s="14"/>
      <c r="AK4" s="14"/>
      <c r="AL4" s="14"/>
      <c r="AM4" s="14"/>
    </row>
    <row r="5" spans="1:40" ht="50.1" customHeight="1" thickTop="1" thickBot="1">
      <c r="A5" s="887"/>
      <c r="B5" s="888"/>
      <c r="C5" s="887"/>
      <c r="D5" s="890"/>
      <c r="E5" s="890"/>
      <c r="F5" s="890"/>
      <c r="G5" s="888"/>
      <c r="H5" s="977"/>
      <c r="I5" s="887"/>
      <c r="J5" s="890"/>
      <c r="K5" s="890"/>
      <c r="L5" s="890"/>
      <c r="M5" s="888"/>
      <c r="N5" s="887"/>
      <c r="O5" s="888"/>
      <c r="P5" s="687"/>
      <c r="Q5" s="887"/>
      <c r="R5" s="888"/>
      <c r="S5" s="980" t="s">
        <v>862</v>
      </c>
      <c r="T5" s="902"/>
      <c r="U5" s="902"/>
      <c r="V5" s="902"/>
      <c r="W5" s="903"/>
      <c r="X5" s="873" t="s">
        <v>2020</v>
      </c>
      <c r="Y5" s="978"/>
      <c r="Z5" s="978"/>
      <c r="AA5" s="979"/>
      <c r="AB5" s="980"/>
      <c r="AC5" s="902"/>
      <c r="AD5" s="903"/>
      <c r="AE5" s="14"/>
      <c r="AF5" s="14"/>
      <c r="AG5" s="14"/>
      <c r="AH5" s="14"/>
      <c r="AI5" s="14"/>
      <c r="AJ5" s="14"/>
      <c r="AK5" s="14"/>
      <c r="AL5" s="14"/>
      <c r="AM5" s="14"/>
    </row>
    <row r="6" spans="1:40" s="160" customFormat="1" ht="13.5" customHeight="1" thickTop="1">
      <c r="A6" s="54" t="s">
        <v>4606</v>
      </c>
      <c r="B6" s="55"/>
      <c r="C6" s="32"/>
      <c r="D6" s="32"/>
      <c r="E6" s="32"/>
      <c r="F6" s="32"/>
      <c r="G6" s="56"/>
      <c r="H6" s="56"/>
      <c r="I6" s="32"/>
      <c r="J6" s="32"/>
      <c r="K6" s="32"/>
      <c r="L6" s="32"/>
      <c r="M6" s="56"/>
      <c r="N6" s="32"/>
      <c r="O6" s="56"/>
      <c r="P6" s="15"/>
      <c r="Q6" s="210" t="s">
        <v>4607</v>
      </c>
      <c r="R6" s="55"/>
      <c r="S6" s="32"/>
      <c r="T6" s="32"/>
      <c r="U6" s="32"/>
      <c r="V6" s="32"/>
      <c r="W6" s="56"/>
      <c r="X6" s="32"/>
      <c r="Y6" s="32"/>
      <c r="Z6" s="32"/>
      <c r="AA6" s="56"/>
      <c r="AB6" s="32"/>
      <c r="AC6" s="32"/>
      <c r="AD6" s="33"/>
      <c r="AE6" s="805" t="s">
        <v>2562</v>
      </c>
      <c r="AF6" s="806"/>
      <c r="AG6" s="806"/>
      <c r="AH6" s="806"/>
      <c r="AI6" s="806"/>
      <c r="AJ6" s="807"/>
      <c r="AK6" s="779" t="s">
        <v>5068</v>
      </c>
      <c r="AL6" s="767" t="s">
        <v>5069</v>
      </c>
      <c r="AM6" s="767"/>
      <c r="AN6" s="15"/>
    </row>
    <row r="7" spans="1:40" s="160" customFormat="1" ht="13.5" customHeight="1">
      <c r="A7" s="57"/>
      <c r="B7" s="58"/>
      <c r="C7" s="15"/>
      <c r="D7" s="15"/>
      <c r="E7" s="15"/>
      <c r="F7" s="15"/>
      <c r="G7" s="18"/>
      <c r="H7" s="18"/>
      <c r="I7" s="15"/>
      <c r="J7" s="15"/>
      <c r="K7" s="15"/>
      <c r="L7" s="15"/>
      <c r="M7" s="18"/>
      <c r="N7" s="15"/>
      <c r="O7" s="18"/>
      <c r="P7" s="15"/>
      <c r="Q7" s="211"/>
      <c r="R7" s="58"/>
      <c r="S7" s="15"/>
      <c r="T7" s="15"/>
      <c r="U7" s="15"/>
      <c r="V7" s="15"/>
      <c r="W7" s="18"/>
      <c r="X7" s="15"/>
      <c r="Y7" s="15"/>
      <c r="Z7" s="15"/>
      <c r="AA7" s="18"/>
      <c r="AB7" s="15"/>
      <c r="AC7" s="15"/>
      <c r="AD7" s="19"/>
      <c r="AE7" s="187"/>
      <c r="AF7" s="16"/>
      <c r="AG7" s="17"/>
      <c r="AH7" s="16"/>
      <c r="AI7" s="16"/>
      <c r="AJ7" s="188"/>
      <c r="AK7" s="779"/>
      <c r="AL7" s="767"/>
      <c r="AM7" s="767"/>
      <c r="AN7" s="16"/>
    </row>
    <row r="8" spans="1:40" s="160" customFormat="1" ht="13.5" customHeight="1">
      <c r="A8" s="57"/>
      <c r="B8" s="58" t="s">
        <v>632</v>
      </c>
      <c r="C8" s="15" t="s">
        <v>633</v>
      </c>
      <c r="D8" s="15" t="s">
        <v>634</v>
      </c>
      <c r="E8" s="15" t="s">
        <v>1078</v>
      </c>
      <c r="F8" s="15" t="s">
        <v>1079</v>
      </c>
      <c r="G8" s="18" t="s">
        <v>5278</v>
      </c>
      <c r="H8" s="18" t="s">
        <v>5279</v>
      </c>
      <c r="I8" s="15" t="s">
        <v>1080</v>
      </c>
      <c r="J8" s="15" t="s">
        <v>5281</v>
      </c>
      <c r="K8" s="15" t="s">
        <v>5282</v>
      </c>
      <c r="L8" s="189" t="s">
        <v>1081</v>
      </c>
      <c r="M8" s="18" t="s">
        <v>998</v>
      </c>
      <c r="N8" s="15" t="s">
        <v>999</v>
      </c>
      <c r="O8" s="18" t="s">
        <v>1000</v>
      </c>
      <c r="P8" s="15"/>
      <c r="Q8" s="211"/>
      <c r="R8" s="58" t="s">
        <v>632</v>
      </c>
      <c r="S8" s="15" t="s">
        <v>1001</v>
      </c>
      <c r="T8" s="15" t="s">
        <v>1002</v>
      </c>
      <c r="U8" s="15" t="s">
        <v>1293</v>
      </c>
      <c r="V8" s="15" t="s">
        <v>1003</v>
      </c>
      <c r="W8" s="18" t="s">
        <v>1004</v>
      </c>
      <c r="X8" s="15" t="s">
        <v>1005</v>
      </c>
      <c r="Y8" s="15" t="s">
        <v>2040</v>
      </c>
      <c r="Z8" s="15" t="s">
        <v>1294</v>
      </c>
      <c r="AA8" s="18" t="s">
        <v>5605</v>
      </c>
      <c r="AB8" s="15" t="s">
        <v>5606</v>
      </c>
      <c r="AC8" s="15" t="s">
        <v>5607</v>
      </c>
      <c r="AD8" s="19" t="s">
        <v>1867</v>
      </c>
      <c r="AE8" s="190"/>
      <c r="AF8" s="15" t="s">
        <v>5313</v>
      </c>
      <c r="AG8" s="18"/>
      <c r="AH8" s="15"/>
      <c r="AI8" s="15" t="s">
        <v>5313</v>
      </c>
      <c r="AJ8" s="19"/>
      <c r="AK8" s="779"/>
      <c r="AL8" s="767"/>
      <c r="AM8" s="767"/>
      <c r="AN8" s="15"/>
    </row>
    <row r="9" spans="1:40" s="160" customFormat="1" ht="13.5" customHeight="1">
      <c r="A9" s="57"/>
      <c r="B9" s="58" t="s">
        <v>2867</v>
      </c>
      <c r="C9" s="15" t="s">
        <v>2868</v>
      </c>
      <c r="D9" s="15" t="s">
        <v>2869</v>
      </c>
      <c r="E9" s="15" t="s">
        <v>2869</v>
      </c>
      <c r="F9" s="15" t="s">
        <v>2869</v>
      </c>
      <c r="G9" s="18" t="s">
        <v>2869</v>
      </c>
      <c r="H9" s="18" t="s">
        <v>120</v>
      </c>
      <c r="I9" s="15" t="s">
        <v>2869</v>
      </c>
      <c r="J9" s="15" t="s">
        <v>2869</v>
      </c>
      <c r="K9" s="15"/>
      <c r="L9" s="15" t="s">
        <v>2869</v>
      </c>
      <c r="M9" s="18" t="s">
        <v>2869</v>
      </c>
      <c r="N9" s="15" t="s">
        <v>3225</v>
      </c>
      <c r="O9" s="18" t="s">
        <v>3226</v>
      </c>
      <c r="P9" s="15"/>
      <c r="Q9" s="211"/>
      <c r="R9" s="37" t="s">
        <v>6270</v>
      </c>
      <c r="S9" s="15" t="s">
        <v>1825</v>
      </c>
      <c r="T9" s="15" t="s">
        <v>122</v>
      </c>
      <c r="U9" s="15" t="s">
        <v>122</v>
      </c>
      <c r="V9" s="15" t="s">
        <v>2869</v>
      </c>
      <c r="W9" s="18" t="s">
        <v>120</v>
      </c>
      <c r="X9" s="15" t="s">
        <v>123</v>
      </c>
      <c r="Y9" s="15" t="s">
        <v>122</v>
      </c>
      <c r="Z9" s="15" t="s">
        <v>122</v>
      </c>
      <c r="AA9" s="18" t="s">
        <v>2869</v>
      </c>
      <c r="AB9" s="15" t="s">
        <v>2869</v>
      </c>
      <c r="AC9" s="15" t="s">
        <v>123</v>
      </c>
      <c r="AD9" s="19" t="s">
        <v>1826</v>
      </c>
      <c r="AE9" s="191"/>
      <c r="AF9" s="203" t="s">
        <v>2563</v>
      </c>
      <c r="AG9" s="212"/>
      <c r="AH9" s="203"/>
      <c r="AI9" s="203" t="s">
        <v>3223</v>
      </c>
      <c r="AJ9" s="166"/>
      <c r="AK9" s="779"/>
      <c r="AL9" s="767"/>
      <c r="AM9" s="767"/>
      <c r="AN9" s="15"/>
    </row>
    <row r="10" spans="1:40" s="160" customFormat="1" ht="13.5" customHeight="1" thickBot="1">
      <c r="A10" s="60"/>
      <c r="B10" s="52"/>
      <c r="C10" s="34"/>
      <c r="D10" s="34"/>
      <c r="E10" s="34"/>
      <c r="F10" s="34"/>
      <c r="G10" s="61"/>
      <c r="H10" s="326" t="s">
        <v>6212</v>
      </c>
      <c r="I10" s="34"/>
      <c r="J10" s="34"/>
      <c r="K10" s="34"/>
      <c r="L10" s="34"/>
      <c r="M10" s="61"/>
      <c r="N10" s="34"/>
      <c r="O10" s="61"/>
      <c r="P10" s="15"/>
      <c r="Q10" s="62"/>
      <c r="R10" s="61"/>
      <c r="S10" s="327" t="s">
        <v>6213</v>
      </c>
      <c r="T10" s="327" t="s">
        <v>1850</v>
      </c>
      <c r="U10" s="327" t="s">
        <v>1850</v>
      </c>
      <c r="V10" s="327" t="s">
        <v>2024</v>
      </c>
      <c r="W10" s="328" t="s">
        <v>6212</v>
      </c>
      <c r="X10" s="327" t="s">
        <v>6213</v>
      </c>
      <c r="Y10" s="327" t="s">
        <v>1850</v>
      </c>
      <c r="Z10" s="327" t="s">
        <v>1850</v>
      </c>
      <c r="AA10" s="328" t="s">
        <v>2024</v>
      </c>
      <c r="AB10" s="34"/>
      <c r="AC10" s="327" t="s">
        <v>6213</v>
      </c>
      <c r="AD10" s="336" t="s">
        <v>1851</v>
      </c>
      <c r="AE10" s="61" t="s">
        <v>2564</v>
      </c>
      <c r="AF10" s="52" t="s">
        <v>2565</v>
      </c>
      <c r="AG10" s="52" t="s">
        <v>2566</v>
      </c>
      <c r="AH10" s="52" t="s">
        <v>2564</v>
      </c>
      <c r="AI10" s="52" t="s">
        <v>2565</v>
      </c>
      <c r="AJ10" s="53" t="s">
        <v>2566</v>
      </c>
      <c r="AK10" s="780"/>
      <c r="AL10" s="768"/>
      <c r="AM10" s="768"/>
      <c r="AN10" s="15"/>
    </row>
    <row r="11" spans="1:40" s="204" customFormat="1" ht="13.5" customHeight="1" thickTop="1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5"/>
      <c r="P11" s="96"/>
      <c r="Q11" s="227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</row>
    <row r="12" spans="1:40" s="14" customFormat="1" ht="13.5" customHeight="1">
      <c r="A12" s="232" t="s">
        <v>5070</v>
      </c>
      <c r="B12" s="70">
        <v>19.3</v>
      </c>
      <c r="C12" s="39">
        <v>106</v>
      </c>
      <c r="D12" s="39">
        <v>103</v>
      </c>
      <c r="E12" s="39">
        <v>7.1</v>
      </c>
      <c r="F12" s="39">
        <v>8.8000000000000007</v>
      </c>
      <c r="G12" s="39">
        <v>6</v>
      </c>
      <c r="H12" s="344">
        <v>24.7</v>
      </c>
      <c r="I12" s="39">
        <v>88.4</v>
      </c>
      <c r="J12" s="39">
        <v>76.400000000000006</v>
      </c>
      <c r="K12" s="39" t="s">
        <v>5293</v>
      </c>
      <c r="L12" s="39" t="s">
        <v>5293</v>
      </c>
      <c r="M12" s="71" t="s">
        <v>5293</v>
      </c>
      <c r="N12" s="39">
        <v>0.59899999999999998</v>
      </c>
      <c r="O12" s="323">
        <v>30.9</v>
      </c>
      <c r="P12" s="692"/>
      <c r="Q12" s="72" t="s">
        <v>296</v>
      </c>
      <c r="R12" s="71">
        <v>13</v>
      </c>
      <c r="S12" s="39">
        <v>475.9</v>
      </c>
      <c r="T12" s="39">
        <v>89.79</v>
      </c>
      <c r="U12" s="39">
        <v>103.3</v>
      </c>
      <c r="V12" s="322">
        <v>4.3899999999999997</v>
      </c>
      <c r="W12" s="71">
        <v>8.27</v>
      </c>
      <c r="X12" s="39">
        <v>160.6</v>
      </c>
      <c r="Y12" s="39">
        <v>31.19</v>
      </c>
      <c r="Z12" s="39">
        <v>47.94</v>
      </c>
      <c r="AA12" s="323">
        <v>2.5499999999999998</v>
      </c>
      <c r="AB12" s="39">
        <v>31.73</v>
      </c>
      <c r="AC12" s="39">
        <v>6.52</v>
      </c>
      <c r="AD12" s="73">
        <v>3.79</v>
      </c>
      <c r="AE12" s="39">
        <v>1</v>
      </c>
      <c r="AF12" s="39">
        <v>1</v>
      </c>
      <c r="AG12" s="71" t="s">
        <v>5293</v>
      </c>
      <c r="AH12" s="39">
        <v>1</v>
      </c>
      <c r="AI12" s="39">
        <v>1</v>
      </c>
      <c r="AJ12" s="73" t="s">
        <v>5293</v>
      </c>
      <c r="AK12" s="70" t="s">
        <v>1814</v>
      </c>
      <c r="AL12" s="70"/>
      <c r="AM12" s="70"/>
    </row>
    <row r="13" spans="1:40" s="14" customFormat="1" ht="13.5" customHeight="1">
      <c r="A13" s="233" t="s">
        <v>5071</v>
      </c>
      <c r="B13" s="107">
        <v>23.8</v>
      </c>
      <c r="C13" s="98">
        <v>127</v>
      </c>
      <c r="D13" s="99">
        <v>127</v>
      </c>
      <c r="E13" s="99">
        <v>6.1</v>
      </c>
      <c r="F13" s="99">
        <v>9.1</v>
      </c>
      <c r="G13" s="100">
        <v>8</v>
      </c>
      <c r="H13" s="344">
        <v>30.4</v>
      </c>
      <c r="I13" s="39">
        <v>108.8</v>
      </c>
      <c r="J13" s="39">
        <v>92.8</v>
      </c>
      <c r="K13" s="39" t="s">
        <v>5295</v>
      </c>
      <c r="L13" s="39">
        <v>60</v>
      </c>
      <c r="M13" s="71">
        <v>70</v>
      </c>
      <c r="N13" s="39">
        <v>0.73599999999999999</v>
      </c>
      <c r="O13" s="323">
        <v>30.95</v>
      </c>
      <c r="P13" s="692"/>
      <c r="Q13" s="108" t="s">
        <v>297</v>
      </c>
      <c r="R13" s="71">
        <v>16</v>
      </c>
      <c r="S13" s="39">
        <v>885.5</v>
      </c>
      <c r="T13" s="39">
        <v>139.5</v>
      </c>
      <c r="U13" s="39">
        <v>157.19999999999999</v>
      </c>
      <c r="V13" s="322">
        <v>5.41</v>
      </c>
      <c r="W13" s="323">
        <v>9.1999999999999993</v>
      </c>
      <c r="X13" s="320">
        <v>311</v>
      </c>
      <c r="Y13" s="39">
        <v>48.98</v>
      </c>
      <c r="Z13" s="39">
        <v>74.66</v>
      </c>
      <c r="AA13" s="323">
        <v>3.2</v>
      </c>
      <c r="AB13" s="39">
        <v>33.67</v>
      </c>
      <c r="AC13" s="322">
        <v>8.1</v>
      </c>
      <c r="AD13" s="342">
        <v>10.8</v>
      </c>
      <c r="AE13" s="39">
        <v>1</v>
      </c>
      <c r="AF13" s="39">
        <v>1</v>
      </c>
      <c r="AG13" s="71" t="s">
        <v>5293</v>
      </c>
      <c r="AH13" s="39">
        <v>1</v>
      </c>
      <c r="AI13" s="39">
        <v>1</v>
      </c>
      <c r="AJ13" s="73" t="s">
        <v>5293</v>
      </c>
      <c r="AK13" s="70" t="s">
        <v>1814</v>
      </c>
      <c r="AL13" s="107"/>
      <c r="AM13" s="107"/>
    </row>
    <row r="14" spans="1:40" s="14" customFormat="1" ht="13.5" customHeight="1">
      <c r="A14" s="233" t="s">
        <v>5072</v>
      </c>
      <c r="B14" s="107">
        <v>28.1</v>
      </c>
      <c r="C14" s="98">
        <v>131</v>
      </c>
      <c r="D14" s="99">
        <v>128</v>
      </c>
      <c r="E14" s="99">
        <v>6.9</v>
      </c>
      <c r="F14" s="99">
        <v>10.9</v>
      </c>
      <c r="G14" s="100">
        <v>8</v>
      </c>
      <c r="H14" s="344">
        <v>35.9</v>
      </c>
      <c r="I14" s="39">
        <v>109.2</v>
      </c>
      <c r="J14" s="39">
        <v>93.2</v>
      </c>
      <c r="K14" s="39" t="s">
        <v>5295</v>
      </c>
      <c r="L14" s="39">
        <v>62</v>
      </c>
      <c r="M14" s="71">
        <v>70</v>
      </c>
      <c r="N14" s="39">
        <v>0.747</v>
      </c>
      <c r="O14" s="323">
        <v>26.46</v>
      </c>
      <c r="P14" s="692"/>
      <c r="Q14" s="108" t="s">
        <v>298</v>
      </c>
      <c r="R14" s="71">
        <v>19</v>
      </c>
      <c r="S14" s="39">
        <v>1099</v>
      </c>
      <c r="T14" s="39">
        <v>167.7</v>
      </c>
      <c r="U14" s="39">
        <v>190.9</v>
      </c>
      <c r="V14" s="322">
        <v>5.53</v>
      </c>
      <c r="W14" s="71">
        <v>10.53</v>
      </c>
      <c r="X14" s="39">
        <v>381.4</v>
      </c>
      <c r="Y14" s="322">
        <v>59.6</v>
      </c>
      <c r="Z14" s="39">
        <v>90.86</v>
      </c>
      <c r="AA14" s="323">
        <v>3.26</v>
      </c>
      <c r="AB14" s="39">
        <v>38.03</v>
      </c>
      <c r="AC14" s="39">
        <v>13.33</v>
      </c>
      <c r="AD14" s="73">
        <v>13.74</v>
      </c>
      <c r="AE14" s="39">
        <v>1</v>
      </c>
      <c r="AF14" s="39">
        <v>1</v>
      </c>
      <c r="AG14" s="71" t="s">
        <v>5293</v>
      </c>
      <c r="AH14" s="39">
        <v>1</v>
      </c>
      <c r="AI14" s="39">
        <v>1</v>
      </c>
      <c r="AJ14" s="73" t="s">
        <v>5293</v>
      </c>
      <c r="AK14" s="70" t="s">
        <v>1814</v>
      </c>
      <c r="AL14" s="107"/>
      <c r="AM14" s="107"/>
    </row>
    <row r="15" spans="1:40" s="14" customFormat="1" ht="13.5" customHeight="1">
      <c r="A15" s="233" t="s">
        <v>5073</v>
      </c>
      <c r="B15" s="107">
        <v>13.5</v>
      </c>
      <c r="C15" s="98">
        <v>150</v>
      </c>
      <c r="D15" s="99">
        <v>100</v>
      </c>
      <c r="E15" s="99">
        <v>4.3</v>
      </c>
      <c r="F15" s="99">
        <v>5.5</v>
      </c>
      <c r="G15" s="100">
        <v>6</v>
      </c>
      <c r="H15" s="344">
        <v>17.3</v>
      </c>
      <c r="I15" s="39">
        <v>139</v>
      </c>
      <c r="J15" s="39">
        <v>127</v>
      </c>
      <c r="K15" s="39" t="s">
        <v>5293</v>
      </c>
      <c r="L15" s="39" t="s">
        <v>5293</v>
      </c>
      <c r="M15" s="71" t="s">
        <v>5293</v>
      </c>
      <c r="N15" s="39">
        <v>0.68100000000000005</v>
      </c>
      <c r="O15" s="323">
        <v>50.11</v>
      </c>
      <c r="P15" s="692"/>
      <c r="Q15" s="108" t="s">
        <v>903</v>
      </c>
      <c r="R15" s="71">
        <v>9</v>
      </c>
      <c r="S15" s="39">
        <v>685.5</v>
      </c>
      <c r="T15" s="322">
        <v>91.4</v>
      </c>
      <c r="U15" s="39">
        <v>102.4</v>
      </c>
      <c r="V15" s="322">
        <v>6.29</v>
      </c>
      <c r="W15" s="71">
        <v>7.21</v>
      </c>
      <c r="X15" s="322">
        <v>91.8</v>
      </c>
      <c r="Y15" s="39">
        <v>18.36</v>
      </c>
      <c r="Z15" s="39">
        <v>28.26</v>
      </c>
      <c r="AA15" s="323">
        <v>2.2999999999999998</v>
      </c>
      <c r="AB15" s="39">
        <v>22.35</v>
      </c>
      <c r="AC15" s="39">
        <v>1.74</v>
      </c>
      <c r="AD15" s="73">
        <v>4.79</v>
      </c>
      <c r="AE15" s="39">
        <v>1</v>
      </c>
      <c r="AF15" s="39">
        <v>3</v>
      </c>
      <c r="AG15" s="71" t="s">
        <v>5293</v>
      </c>
      <c r="AH15" s="39">
        <v>1</v>
      </c>
      <c r="AI15" s="39">
        <v>3</v>
      </c>
      <c r="AJ15" s="73" t="s">
        <v>5293</v>
      </c>
      <c r="AK15" s="70" t="s">
        <v>1814</v>
      </c>
      <c r="AL15" s="107"/>
      <c r="AM15" s="107"/>
    </row>
    <row r="16" spans="1:40" s="14" customFormat="1" ht="13.5" customHeight="1">
      <c r="A16" s="233" t="s">
        <v>5074</v>
      </c>
      <c r="B16" s="338">
        <v>18</v>
      </c>
      <c r="C16" s="98">
        <v>153</v>
      </c>
      <c r="D16" s="99">
        <v>102</v>
      </c>
      <c r="E16" s="99">
        <v>5.8</v>
      </c>
      <c r="F16" s="99">
        <v>7.1</v>
      </c>
      <c r="G16" s="100">
        <v>6</v>
      </c>
      <c r="H16" s="344">
        <v>22.9</v>
      </c>
      <c r="I16" s="39">
        <v>138.4</v>
      </c>
      <c r="J16" s="39">
        <v>126.4</v>
      </c>
      <c r="K16" s="39" t="s">
        <v>5293</v>
      </c>
      <c r="L16" s="39" t="s">
        <v>5293</v>
      </c>
      <c r="M16" s="71" t="s">
        <v>5293</v>
      </c>
      <c r="N16" s="39">
        <v>0.69199999999999995</v>
      </c>
      <c r="O16" s="323">
        <v>37.86</v>
      </c>
      <c r="P16" s="692"/>
      <c r="Q16" s="108" t="s">
        <v>904</v>
      </c>
      <c r="R16" s="71">
        <v>12</v>
      </c>
      <c r="S16" s="39">
        <v>915.9</v>
      </c>
      <c r="T16" s="39">
        <v>122.1</v>
      </c>
      <c r="U16" s="39">
        <v>138.6</v>
      </c>
      <c r="V16" s="322">
        <v>6.33</v>
      </c>
      <c r="W16" s="71">
        <v>9.69</v>
      </c>
      <c r="X16" s="39">
        <v>125.9</v>
      </c>
      <c r="Y16" s="39">
        <v>25.37</v>
      </c>
      <c r="Z16" s="39">
        <v>39.29</v>
      </c>
      <c r="AA16" s="323">
        <v>2.36</v>
      </c>
      <c r="AB16" s="39">
        <v>27.47</v>
      </c>
      <c r="AC16" s="39">
        <v>3.86</v>
      </c>
      <c r="AD16" s="73">
        <v>6.68</v>
      </c>
      <c r="AE16" s="39">
        <v>1</v>
      </c>
      <c r="AF16" s="39">
        <v>1</v>
      </c>
      <c r="AG16" s="71" t="s">
        <v>5293</v>
      </c>
      <c r="AH16" s="39">
        <v>1</v>
      </c>
      <c r="AI16" s="39">
        <v>1</v>
      </c>
      <c r="AJ16" s="73" t="s">
        <v>5293</v>
      </c>
      <c r="AK16" s="70" t="s">
        <v>1814</v>
      </c>
      <c r="AL16" s="107"/>
      <c r="AM16" s="107"/>
    </row>
    <row r="17" spans="1:39" s="14" customFormat="1" ht="13.5" customHeight="1">
      <c r="A17" s="233" t="s">
        <v>5075</v>
      </c>
      <c r="B17" s="338">
        <v>24</v>
      </c>
      <c r="C17" s="98">
        <v>160</v>
      </c>
      <c r="D17" s="99">
        <v>102</v>
      </c>
      <c r="E17" s="99">
        <v>6.6</v>
      </c>
      <c r="F17" s="99">
        <v>10.3</v>
      </c>
      <c r="G17" s="100">
        <v>6</v>
      </c>
      <c r="H17" s="344">
        <v>30.6</v>
      </c>
      <c r="I17" s="39">
        <v>139.4</v>
      </c>
      <c r="J17" s="39">
        <v>127.4</v>
      </c>
      <c r="K17" s="39" t="s">
        <v>5293</v>
      </c>
      <c r="L17" s="39" t="s">
        <v>5293</v>
      </c>
      <c r="M17" s="71" t="s">
        <v>5293</v>
      </c>
      <c r="N17" s="39">
        <v>0.70399999999999996</v>
      </c>
      <c r="O17" s="323">
        <v>29.4</v>
      </c>
      <c r="P17" s="692"/>
      <c r="Q17" s="108" t="s">
        <v>905</v>
      </c>
      <c r="R17" s="71">
        <v>16</v>
      </c>
      <c r="S17" s="39">
        <v>1342</v>
      </c>
      <c r="T17" s="39">
        <v>167.8</v>
      </c>
      <c r="U17" s="39">
        <v>191.5</v>
      </c>
      <c r="V17" s="322">
        <v>6.63</v>
      </c>
      <c r="W17" s="71">
        <v>11.43</v>
      </c>
      <c r="X17" s="39">
        <v>182.6</v>
      </c>
      <c r="Y17" s="322">
        <v>35.799999999999997</v>
      </c>
      <c r="Z17" s="39">
        <v>55.24</v>
      </c>
      <c r="AA17" s="323">
        <v>2.4500000000000002</v>
      </c>
      <c r="AB17" s="39">
        <v>34.229999999999997</v>
      </c>
      <c r="AC17" s="39">
        <v>9.35</v>
      </c>
      <c r="AD17" s="73">
        <v>10.210000000000001</v>
      </c>
      <c r="AE17" s="39">
        <v>1</v>
      </c>
      <c r="AF17" s="39">
        <v>1</v>
      </c>
      <c r="AG17" s="71" t="s">
        <v>5293</v>
      </c>
      <c r="AH17" s="39">
        <v>1</v>
      </c>
      <c r="AI17" s="39">
        <v>1</v>
      </c>
      <c r="AJ17" s="73" t="s">
        <v>5293</v>
      </c>
      <c r="AK17" s="70" t="s">
        <v>1814</v>
      </c>
      <c r="AL17" s="107"/>
      <c r="AM17" s="107"/>
    </row>
    <row r="18" spans="1:39" s="14" customFormat="1" ht="13.5" customHeight="1">
      <c r="A18" s="233" t="s">
        <v>5324</v>
      </c>
      <c r="B18" s="107">
        <v>22.5</v>
      </c>
      <c r="C18" s="98">
        <v>152</v>
      </c>
      <c r="D18" s="99">
        <v>152</v>
      </c>
      <c r="E18" s="99">
        <v>5.8</v>
      </c>
      <c r="F18" s="99">
        <v>6.6</v>
      </c>
      <c r="G18" s="100">
        <v>6</v>
      </c>
      <c r="H18" s="344">
        <v>28.6</v>
      </c>
      <c r="I18" s="39">
        <v>138.80000000000001</v>
      </c>
      <c r="J18" s="39">
        <v>126.8</v>
      </c>
      <c r="K18" s="39" t="s">
        <v>5296</v>
      </c>
      <c r="L18" s="39">
        <v>70</v>
      </c>
      <c r="M18" s="71">
        <v>82</v>
      </c>
      <c r="N18" s="345">
        <v>0.89</v>
      </c>
      <c r="O18" s="323">
        <v>39.81</v>
      </c>
      <c r="P18" s="692"/>
      <c r="Q18" s="108" t="s">
        <v>906</v>
      </c>
      <c r="R18" s="71">
        <v>15</v>
      </c>
      <c r="S18" s="39">
        <v>1206</v>
      </c>
      <c r="T18" s="39">
        <v>158.6</v>
      </c>
      <c r="U18" s="39">
        <v>176.1</v>
      </c>
      <c r="V18" s="322">
        <v>6.51</v>
      </c>
      <c r="W18" s="71">
        <v>9.59</v>
      </c>
      <c r="X18" s="39">
        <v>386.6</v>
      </c>
      <c r="Y18" s="39">
        <v>50.87</v>
      </c>
      <c r="Z18" s="39">
        <v>77.56</v>
      </c>
      <c r="AA18" s="323">
        <v>3.68</v>
      </c>
      <c r="AB18" s="39">
        <v>26.07</v>
      </c>
      <c r="AC18" s="39">
        <v>4.34</v>
      </c>
      <c r="AD18" s="73">
        <v>20.420000000000002</v>
      </c>
      <c r="AE18" s="39">
        <v>3</v>
      </c>
      <c r="AF18" s="39">
        <v>3</v>
      </c>
      <c r="AG18" s="71">
        <v>4</v>
      </c>
      <c r="AH18" s="39">
        <v>3</v>
      </c>
      <c r="AI18" s="39">
        <v>3</v>
      </c>
      <c r="AJ18" s="73">
        <v>4</v>
      </c>
      <c r="AK18" s="70" t="s">
        <v>1814</v>
      </c>
      <c r="AL18" s="107"/>
      <c r="AM18" s="107"/>
    </row>
    <row r="19" spans="1:39" s="14" customFormat="1" ht="13.5" customHeight="1">
      <c r="A19" s="233" t="s">
        <v>5325</v>
      </c>
      <c r="B19" s="107">
        <v>29.8</v>
      </c>
      <c r="C19" s="98">
        <v>157</v>
      </c>
      <c r="D19" s="99">
        <v>153</v>
      </c>
      <c r="E19" s="99">
        <v>6.6</v>
      </c>
      <c r="F19" s="99">
        <v>9.3000000000000007</v>
      </c>
      <c r="G19" s="100">
        <v>6</v>
      </c>
      <c r="H19" s="344">
        <v>37.9</v>
      </c>
      <c r="I19" s="39">
        <v>138.4</v>
      </c>
      <c r="J19" s="39">
        <v>126.4</v>
      </c>
      <c r="K19" s="39" t="s">
        <v>5296</v>
      </c>
      <c r="L19" s="39">
        <v>72</v>
      </c>
      <c r="M19" s="71">
        <v>84</v>
      </c>
      <c r="N19" s="39">
        <v>0.90200000000000002</v>
      </c>
      <c r="O19" s="323">
        <v>30.33</v>
      </c>
      <c r="P19" s="692"/>
      <c r="Q19" s="108" t="s">
        <v>5591</v>
      </c>
      <c r="R19" s="71">
        <v>20</v>
      </c>
      <c r="S19" s="39">
        <v>1714</v>
      </c>
      <c r="T19" s="39">
        <v>218.4</v>
      </c>
      <c r="U19" s="39">
        <v>243.9</v>
      </c>
      <c r="V19" s="322">
        <v>6.73</v>
      </c>
      <c r="W19" s="71">
        <v>11.17</v>
      </c>
      <c r="X19" s="39">
        <v>555.5</v>
      </c>
      <c r="Y19" s="39">
        <v>72.62</v>
      </c>
      <c r="Z19" s="39">
        <v>110.5</v>
      </c>
      <c r="AA19" s="323">
        <v>3.83</v>
      </c>
      <c r="AB19" s="39">
        <v>32.229999999999997</v>
      </c>
      <c r="AC19" s="39">
        <v>10.16</v>
      </c>
      <c r="AD19" s="73">
        <v>30.28</v>
      </c>
      <c r="AE19" s="39">
        <v>1</v>
      </c>
      <c r="AF19" s="39">
        <v>2</v>
      </c>
      <c r="AG19" s="71">
        <v>3</v>
      </c>
      <c r="AH19" s="39">
        <v>1</v>
      </c>
      <c r="AI19" s="39">
        <v>2</v>
      </c>
      <c r="AJ19" s="73">
        <v>3</v>
      </c>
      <c r="AK19" s="70" t="s">
        <v>1814</v>
      </c>
      <c r="AL19" s="107"/>
      <c r="AM19" s="107"/>
    </row>
    <row r="20" spans="1:39" s="14" customFormat="1" ht="13.5" customHeight="1">
      <c r="A20" s="233" t="s">
        <v>4885</v>
      </c>
      <c r="B20" s="107">
        <v>37.1</v>
      </c>
      <c r="C20" s="98">
        <v>162</v>
      </c>
      <c r="D20" s="99">
        <v>154</v>
      </c>
      <c r="E20" s="99">
        <v>8.1</v>
      </c>
      <c r="F20" s="99">
        <v>11.6</v>
      </c>
      <c r="G20" s="100">
        <v>6</v>
      </c>
      <c r="H20" s="344">
        <v>47.4</v>
      </c>
      <c r="I20" s="39">
        <v>138.80000000000001</v>
      </c>
      <c r="J20" s="39">
        <v>126.8</v>
      </c>
      <c r="K20" s="39" t="s">
        <v>5296</v>
      </c>
      <c r="L20" s="39">
        <v>74</v>
      </c>
      <c r="M20" s="71">
        <v>84</v>
      </c>
      <c r="N20" s="39">
        <v>0.91300000000000003</v>
      </c>
      <c r="O20" s="323">
        <v>24.59</v>
      </c>
      <c r="P20" s="692"/>
      <c r="Q20" s="108" t="s">
        <v>5592</v>
      </c>
      <c r="R20" s="71">
        <v>25</v>
      </c>
      <c r="S20" s="39">
        <v>2220</v>
      </c>
      <c r="T20" s="39">
        <v>274.10000000000002</v>
      </c>
      <c r="U20" s="39">
        <v>309.89999999999998</v>
      </c>
      <c r="V20" s="322">
        <v>6.85</v>
      </c>
      <c r="W20" s="71">
        <v>13.93</v>
      </c>
      <c r="X20" s="39">
        <v>706.8</v>
      </c>
      <c r="Y20" s="39">
        <v>91.79</v>
      </c>
      <c r="Z20" s="320">
        <v>140</v>
      </c>
      <c r="AA20" s="323">
        <v>3.86</v>
      </c>
      <c r="AB20" s="39">
        <v>38.36</v>
      </c>
      <c r="AC20" s="39">
        <v>19.510000000000002</v>
      </c>
      <c r="AD20" s="73">
        <v>39.93</v>
      </c>
      <c r="AE20" s="39">
        <v>1</v>
      </c>
      <c r="AF20" s="39">
        <v>1</v>
      </c>
      <c r="AG20" s="71">
        <v>1</v>
      </c>
      <c r="AH20" s="39">
        <v>1</v>
      </c>
      <c r="AI20" s="39">
        <v>1</v>
      </c>
      <c r="AJ20" s="73">
        <v>1</v>
      </c>
      <c r="AK20" s="70" t="s">
        <v>1814</v>
      </c>
      <c r="AL20" s="107"/>
      <c r="AM20" s="107"/>
    </row>
    <row r="21" spans="1:39" s="14" customFormat="1" ht="13.5" customHeight="1">
      <c r="A21" s="233" t="s">
        <v>4886</v>
      </c>
      <c r="B21" s="338">
        <v>15</v>
      </c>
      <c r="C21" s="98">
        <v>200</v>
      </c>
      <c r="D21" s="99">
        <v>100</v>
      </c>
      <c r="E21" s="99">
        <v>4.3</v>
      </c>
      <c r="F21" s="99">
        <v>5.2</v>
      </c>
      <c r="G21" s="100">
        <v>8</v>
      </c>
      <c r="H21" s="344">
        <v>19.100000000000001</v>
      </c>
      <c r="I21" s="39">
        <v>189.6</v>
      </c>
      <c r="J21" s="39">
        <v>173.6</v>
      </c>
      <c r="K21" s="39" t="s">
        <v>5293</v>
      </c>
      <c r="L21" s="39" t="s">
        <v>5293</v>
      </c>
      <c r="M21" s="71" t="s">
        <v>5293</v>
      </c>
      <c r="N21" s="39">
        <v>0.77800000000000002</v>
      </c>
      <c r="O21" s="323">
        <v>51.76</v>
      </c>
      <c r="P21" s="692"/>
      <c r="Q21" s="108" t="s">
        <v>5593</v>
      </c>
      <c r="R21" s="71">
        <v>10</v>
      </c>
      <c r="S21" s="39">
        <v>1280</v>
      </c>
      <c r="T21" s="320">
        <v>128</v>
      </c>
      <c r="U21" s="39">
        <v>145.19999999999999</v>
      </c>
      <c r="V21" s="322">
        <v>8.18</v>
      </c>
      <c r="W21" s="323">
        <v>9.8000000000000007</v>
      </c>
      <c r="X21" s="39">
        <v>86.89</v>
      </c>
      <c r="Y21" s="39">
        <v>17.38</v>
      </c>
      <c r="Z21" s="322">
        <v>27.1</v>
      </c>
      <c r="AA21" s="323">
        <v>2.13</v>
      </c>
      <c r="AB21" s="39">
        <v>24.09</v>
      </c>
      <c r="AC21" s="39">
        <v>1.93</v>
      </c>
      <c r="AD21" s="73">
        <v>8.2200000000000006</v>
      </c>
      <c r="AE21" s="39">
        <v>1</v>
      </c>
      <c r="AF21" s="39">
        <v>3</v>
      </c>
      <c r="AG21" s="71" t="s">
        <v>5293</v>
      </c>
      <c r="AH21" s="39">
        <v>3</v>
      </c>
      <c r="AI21" s="39">
        <v>4</v>
      </c>
      <c r="AJ21" s="73" t="s">
        <v>5293</v>
      </c>
      <c r="AK21" s="70" t="s">
        <v>1814</v>
      </c>
      <c r="AL21" s="107"/>
      <c r="AM21" s="107"/>
    </row>
    <row r="22" spans="1:39" s="14" customFormat="1" ht="13.5" customHeight="1">
      <c r="A22" s="233" t="s">
        <v>6623</v>
      </c>
      <c r="B22" s="107">
        <v>19.3</v>
      </c>
      <c r="C22" s="98">
        <v>203</v>
      </c>
      <c r="D22" s="99">
        <v>102</v>
      </c>
      <c r="E22" s="99">
        <v>5.8</v>
      </c>
      <c r="F22" s="99">
        <v>6.5</v>
      </c>
      <c r="G22" s="100">
        <v>8</v>
      </c>
      <c r="H22" s="344">
        <v>24.8</v>
      </c>
      <c r="I22" s="39">
        <v>190</v>
      </c>
      <c r="J22" s="39">
        <v>174</v>
      </c>
      <c r="K22" s="39" t="s">
        <v>5293</v>
      </c>
      <c r="L22" s="39" t="s">
        <v>5293</v>
      </c>
      <c r="M22" s="71" t="s">
        <v>5293</v>
      </c>
      <c r="N22" s="39">
        <v>0.78900000000000003</v>
      </c>
      <c r="O22" s="323">
        <v>40.340000000000003</v>
      </c>
      <c r="P22" s="692"/>
      <c r="Q22" s="108" t="s">
        <v>5594</v>
      </c>
      <c r="R22" s="71">
        <v>13</v>
      </c>
      <c r="S22" s="39">
        <v>1662</v>
      </c>
      <c r="T22" s="39">
        <v>163.69999999999999</v>
      </c>
      <c r="U22" s="39">
        <v>188.1</v>
      </c>
      <c r="V22" s="322">
        <v>8.17</v>
      </c>
      <c r="W22" s="71">
        <v>13.06</v>
      </c>
      <c r="X22" s="39">
        <v>115.4</v>
      </c>
      <c r="Y22" s="39">
        <v>22.63</v>
      </c>
      <c r="Z22" s="39">
        <v>35.69</v>
      </c>
      <c r="AA22" s="323">
        <v>2.15</v>
      </c>
      <c r="AB22" s="39">
        <v>28.21</v>
      </c>
      <c r="AC22" s="39">
        <v>3.99</v>
      </c>
      <c r="AD22" s="342">
        <v>11.1</v>
      </c>
      <c r="AE22" s="39">
        <v>1</v>
      </c>
      <c r="AF22" s="39">
        <v>1</v>
      </c>
      <c r="AG22" s="71" t="s">
        <v>5293</v>
      </c>
      <c r="AH22" s="39">
        <v>1</v>
      </c>
      <c r="AI22" s="39">
        <v>2</v>
      </c>
      <c r="AJ22" s="73" t="s">
        <v>5293</v>
      </c>
      <c r="AK22" s="70" t="s">
        <v>1814</v>
      </c>
      <c r="AL22" s="107"/>
      <c r="AM22" s="107"/>
    </row>
    <row r="23" spans="1:39" s="14" customFormat="1" ht="13.5" customHeight="1">
      <c r="A23" s="233" t="s">
        <v>2</v>
      </c>
      <c r="B23" s="107">
        <v>22.5</v>
      </c>
      <c r="C23" s="98">
        <v>206</v>
      </c>
      <c r="D23" s="99">
        <v>102</v>
      </c>
      <c r="E23" s="99">
        <v>6.2</v>
      </c>
      <c r="F23" s="99">
        <v>8</v>
      </c>
      <c r="G23" s="100">
        <v>8</v>
      </c>
      <c r="H23" s="344">
        <v>28.6</v>
      </c>
      <c r="I23" s="39">
        <v>190</v>
      </c>
      <c r="J23" s="39">
        <v>174</v>
      </c>
      <c r="K23" s="39" t="s">
        <v>5293</v>
      </c>
      <c r="L23" s="39" t="s">
        <v>5293</v>
      </c>
      <c r="M23" s="71" t="s">
        <v>5293</v>
      </c>
      <c r="N23" s="39">
        <v>0.79400000000000004</v>
      </c>
      <c r="O23" s="323">
        <v>35.25</v>
      </c>
      <c r="P23" s="692"/>
      <c r="Q23" s="108" t="s">
        <v>1065</v>
      </c>
      <c r="R23" s="71">
        <v>15</v>
      </c>
      <c r="S23" s="39">
        <v>2004</v>
      </c>
      <c r="T23" s="39">
        <v>194.5</v>
      </c>
      <c r="U23" s="39">
        <v>222.8</v>
      </c>
      <c r="V23" s="322">
        <v>8.36</v>
      </c>
      <c r="W23" s="71">
        <v>14.14</v>
      </c>
      <c r="X23" s="320">
        <v>142</v>
      </c>
      <c r="Y23" s="39">
        <v>27.85</v>
      </c>
      <c r="Z23" s="39">
        <v>43.72</v>
      </c>
      <c r="AA23" s="323">
        <v>2.2200000000000002</v>
      </c>
      <c r="AB23" s="39">
        <v>31.59</v>
      </c>
      <c r="AC23" s="39">
        <v>5.97</v>
      </c>
      <c r="AD23" s="73">
        <v>13.87</v>
      </c>
      <c r="AE23" s="39">
        <v>1</v>
      </c>
      <c r="AF23" s="39">
        <v>1</v>
      </c>
      <c r="AG23" s="71" t="s">
        <v>5293</v>
      </c>
      <c r="AH23" s="39">
        <v>1</v>
      </c>
      <c r="AI23" s="39">
        <v>2</v>
      </c>
      <c r="AJ23" s="73" t="s">
        <v>5293</v>
      </c>
      <c r="AK23" s="70" t="s">
        <v>1814</v>
      </c>
      <c r="AL23" s="107"/>
      <c r="AM23" s="107"/>
    </row>
    <row r="24" spans="1:39" s="14" customFormat="1" ht="13.5" customHeight="1">
      <c r="A24" s="233" t="s">
        <v>3</v>
      </c>
      <c r="B24" s="338">
        <v>26.6</v>
      </c>
      <c r="C24" s="98">
        <v>207</v>
      </c>
      <c r="D24" s="99">
        <v>133</v>
      </c>
      <c r="E24" s="99">
        <v>5.8</v>
      </c>
      <c r="F24" s="99">
        <v>8.4</v>
      </c>
      <c r="G24" s="100">
        <v>8</v>
      </c>
      <c r="H24" s="70">
        <v>33.9</v>
      </c>
      <c r="I24" s="39">
        <v>190.2</v>
      </c>
      <c r="J24" s="39">
        <v>174.2</v>
      </c>
      <c r="K24" s="39" t="s">
        <v>5295</v>
      </c>
      <c r="L24" s="39">
        <v>62</v>
      </c>
      <c r="M24" s="71">
        <v>76</v>
      </c>
      <c r="N24" s="39">
        <v>0.92100000000000004</v>
      </c>
      <c r="O24" s="323">
        <v>34.49</v>
      </c>
      <c r="P24" s="692"/>
      <c r="Q24" s="108" t="s">
        <v>1066</v>
      </c>
      <c r="R24" s="71">
        <v>18</v>
      </c>
      <c r="S24" s="39">
        <v>2587</v>
      </c>
      <c r="T24" s="39">
        <v>250</v>
      </c>
      <c r="U24" s="39">
        <v>279.8</v>
      </c>
      <c r="V24" s="322">
        <v>8.7200000000000006</v>
      </c>
      <c r="W24" s="323">
        <v>13.49</v>
      </c>
      <c r="X24" s="39">
        <v>329.8</v>
      </c>
      <c r="Y24" s="39">
        <v>49.6</v>
      </c>
      <c r="Z24" s="39">
        <v>76.17</v>
      </c>
      <c r="AA24" s="323">
        <v>3.11</v>
      </c>
      <c r="AB24" s="39">
        <v>32.01</v>
      </c>
      <c r="AC24" s="39">
        <v>7.35</v>
      </c>
      <c r="AD24" s="73">
        <v>32.479999999999997</v>
      </c>
      <c r="AE24" s="39">
        <v>1</v>
      </c>
      <c r="AF24" s="39">
        <v>1</v>
      </c>
      <c r="AG24" s="71">
        <v>3</v>
      </c>
      <c r="AH24" s="39">
        <v>1</v>
      </c>
      <c r="AI24" s="39">
        <v>2</v>
      </c>
      <c r="AJ24" s="73">
        <v>4</v>
      </c>
      <c r="AK24" s="70" t="s">
        <v>1814</v>
      </c>
      <c r="AL24" s="107"/>
      <c r="AM24" s="107"/>
    </row>
    <row r="25" spans="1:39" s="14" customFormat="1" ht="13.5" customHeight="1">
      <c r="A25" s="233" t="s">
        <v>4</v>
      </c>
      <c r="B25" s="107">
        <v>31.3</v>
      </c>
      <c r="C25" s="98">
        <v>210</v>
      </c>
      <c r="D25" s="99">
        <v>134</v>
      </c>
      <c r="E25" s="99">
        <v>6.4</v>
      </c>
      <c r="F25" s="99">
        <v>10.199999999999999</v>
      </c>
      <c r="G25" s="100">
        <v>8</v>
      </c>
      <c r="H25" s="344">
        <v>39.700000000000003</v>
      </c>
      <c r="I25" s="39">
        <v>189.6</v>
      </c>
      <c r="J25" s="39">
        <v>173.6</v>
      </c>
      <c r="K25" s="39" t="s">
        <v>5295</v>
      </c>
      <c r="L25" s="39">
        <v>64</v>
      </c>
      <c r="M25" s="71">
        <v>76</v>
      </c>
      <c r="N25" s="39">
        <v>0.93</v>
      </c>
      <c r="O25" s="323">
        <v>29.66</v>
      </c>
      <c r="P25" s="692"/>
      <c r="Q25" s="108" t="s">
        <v>1067</v>
      </c>
      <c r="R25" s="71">
        <v>21</v>
      </c>
      <c r="S25" s="39">
        <v>3139</v>
      </c>
      <c r="T25" s="320">
        <v>298.89999999999998</v>
      </c>
      <c r="U25" s="39">
        <v>335.3</v>
      </c>
      <c r="V25" s="322">
        <v>8.8699999999999992</v>
      </c>
      <c r="W25" s="71">
        <v>14.87</v>
      </c>
      <c r="X25" s="39">
        <v>409.6</v>
      </c>
      <c r="Y25" s="322">
        <v>61.13</v>
      </c>
      <c r="Z25" s="39">
        <v>93.76</v>
      </c>
      <c r="AA25" s="323">
        <v>3.2</v>
      </c>
      <c r="AB25" s="39">
        <v>36.119999999999997</v>
      </c>
      <c r="AC25" s="39">
        <v>12.04</v>
      </c>
      <c r="AD25" s="73">
        <v>40.82</v>
      </c>
      <c r="AE25" s="39">
        <v>1</v>
      </c>
      <c r="AF25" s="39">
        <v>1</v>
      </c>
      <c r="AG25" s="71">
        <v>1</v>
      </c>
      <c r="AH25" s="39">
        <v>1</v>
      </c>
      <c r="AI25" s="39">
        <v>2</v>
      </c>
      <c r="AJ25" s="73">
        <v>2</v>
      </c>
      <c r="AK25" s="70" t="s">
        <v>1814</v>
      </c>
      <c r="AL25" s="107"/>
      <c r="AM25" s="107"/>
    </row>
    <row r="26" spans="1:39" s="14" customFormat="1" ht="13.5" customHeight="1">
      <c r="A26" s="233" t="s">
        <v>5</v>
      </c>
      <c r="B26" s="107">
        <v>35.9</v>
      </c>
      <c r="C26" s="98">
        <v>201</v>
      </c>
      <c r="D26" s="99">
        <v>165</v>
      </c>
      <c r="E26" s="99">
        <v>6.2</v>
      </c>
      <c r="F26" s="99">
        <v>10.199999999999999</v>
      </c>
      <c r="G26" s="100">
        <v>10</v>
      </c>
      <c r="H26" s="344">
        <v>45.7</v>
      </c>
      <c r="I26" s="39">
        <v>180.6</v>
      </c>
      <c r="J26" s="39">
        <v>160.6</v>
      </c>
      <c r="K26" s="39" t="s">
        <v>5296</v>
      </c>
      <c r="L26" s="39">
        <v>78</v>
      </c>
      <c r="M26" s="71">
        <v>96</v>
      </c>
      <c r="N26" s="345">
        <v>1.03</v>
      </c>
      <c r="O26" s="323">
        <v>28.75</v>
      </c>
      <c r="P26" s="692"/>
      <c r="Q26" s="108" t="s">
        <v>1068</v>
      </c>
      <c r="R26" s="71">
        <v>24</v>
      </c>
      <c r="S26" s="39">
        <v>3438</v>
      </c>
      <c r="T26" s="39">
        <v>342.1</v>
      </c>
      <c r="U26" s="39">
        <v>379.4</v>
      </c>
      <c r="V26" s="322">
        <v>8.67</v>
      </c>
      <c r="W26" s="71">
        <v>14.77</v>
      </c>
      <c r="X26" s="39">
        <v>764.3</v>
      </c>
      <c r="Y26" s="39">
        <v>92.64</v>
      </c>
      <c r="Z26" s="39">
        <v>141.1</v>
      </c>
      <c r="AA26" s="323">
        <v>4.09</v>
      </c>
      <c r="AB26" s="39">
        <v>38.340000000000003</v>
      </c>
      <c r="AC26" s="39">
        <v>14.56</v>
      </c>
      <c r="AD26" s="73">
        <v>69.5</v>
      </c>
      <c r="AE26" s="39">
        <v>1</v>
      </c>
      <c r="AF26" s="39">
        <v>1</v>
      </c>
      <c r="AG26" s="71">
        <v>3</v>
      </c>
      <c r="AH26" s="39">
        <v>1</v>
      </c>
      <c r="AI26" s="39">
        <v>1</v>
      </c>
      <c r="AJ26" s="73">
        <v>3</v>
      </c>
      <c r="AK26" s="70" t="s">
        <v>1814</v>
      </c>
      <c r="AL26" s="107"/>
      <c r="AM26" s="107"/>
    </row>
    <row r="27" spans="1:39" s="14" customFormat="1" ht="13.5" customHeight="1">
      <c r="A27" s="233" t="s">
        <v>6</v>
      </c>
      <c r="B27" s="107">
        <v>41.7</v>
      </c>
      <c r="C27" s="98">
        <v>205</v>
      </c>
      <c r="D27" s="99">
        <v>166</v>
      </c>
      <c r="E27" s="99">
        <v>7.2</v>
      </c>
      <c r="F27" s="99">
        <v>11.8</v>
      </c>
      <c r="G27" s="100">
        <v>10</v>
      </c>
      <c r="H27" s="344">
        <v>53.2</v>
      </c>
      <c r="I27" s="39">
        <v>181.4</v>
      </c>
      <c r="J27" s="39">
        <v>161.4</v>
      </c>
      <c r="K27" s="39" t="s">
        <v>5296</v>
      </c>
      <c r="L27" s="39">
        <v>80</v>
      </c>
      <c r="M27" s="71">
        <v>96</v>
      </c>
      <c r="N27" s="39">
        <v>1.04</v>
      </c>
      <c r="O27" s="323">
        <v>24.97</v>
      </c>
      <c r="P27" s="692"/>
      <c r="Q27" s="108" t="s">
        <v>1069</v>
      </c>
      <c r="R27" s="71">
        <v>28</v>
      </c>
      <c r="S27" s="39">
        <v>4088</v>
      </c>
      <c r="T27" s="39">
        <v>398.8</v>
      </c>
      <c r="U27" s="39">
        <v>445.6</v>
      </c>
      <c r="V27" s="322">
        <v>8.77</v>
      </c>
      <c r="W27" s="71">
        <v>17.21</v>
      </c>
      <c r="X27" s="39">
        <v>900.5</v>
      </c>
      <c r="Y27" s="39">
        <v>108.5</v>
      </c>
      <c r="Z27" s="39">
        <v>165.5</v>
      </c>
      <c r="AA27" s="323">
        <v>4.12</v>
      </c>
      <c r="AB27" s="39">
        <v>42.56</v>
      </c>
      <c r="AC27" s="39">
        <v>22.39</v>
      </c>
      <c r="AD27" s="342">
        <v>83.95</v>
      </c>
      <c r="AE27" s="39">
        <v>1</v>
      </c>
      <c r="AF27" s="39">
        <v>1</v>
      </c>
      <c r="AG27" s="71">
        <v>1</v>
      </c>
      <c r="AH27" s="39">
        <v>1</v>
      </c>
      <c r="AI27" s="39">
        <v>1</v>
      </c>
      <c r="AJ27" s="73">
        <v>1</v>
      </c>
      <c r="AK27" s="70" t="s">
        <v>1814</v>
      </c>
      <c r="AL27" s="107"/>
      <c r="AM27" s="107"/>
    </row>
    <row r="28" spans="1:39" s="14" customFormat="1" ht="13.5" customHeight="1">
      <c r="A28" s="233" t="s">
        <v>1831</v>
      </c>
      <c r="B28" s="107">
        <v>46.1</v>
      </c>
      <c r="C28" s="98">
        <v>203</v>
      </c>
      <c r="D28" s="99">
        <v>203</v>
      </c>
      <c r="E28" s="99">
        <v>7.2</v>
      </c>
      <c r="F28" s="99">
        <v>11</v>
      </c>
      <c r="G28" s="100">
        <v>10</v>
      </c>
      <c r="H28" s="344">
        <v>58.9</v>
      </c>
      <c r="I28" s="39">
        <v>181</v>
      </c>
      <c r="J28" s="39">
        <v>161</v>
      </c>
      <c r="K28" s="39" t="s">
        <v>5299</v>
      </c>
      <c r="L28" s="39">
        <v>94</v>
      </c>
      <c r="M28" s="71">
        <v>110</v>
      </c>
      <c r="N28" s="39">
        <v>1.19</v>
      </c>
      <c r="O28" s="323">
        <v>25.78</v>
      </c>
      <c r="P28" s="692"/>
      <c r="Q28" s="108" t="s">
        <v>1070</v>
      </c>
      <c r="R28" s="71">
        <v>31</v>
      </c>
      <c r="S28" s="39">
        <v>4545</v>
      </c>
      <c r="T28" s="39">
        <v>447.8</v>
      </c>
      <c r="U28" s="39">
        <v>495.6</v>
      </c>
      <c r="V28" s="322">
        <v>8.81</v>
      </c>
      <c r="W28" s="71">
        <v>16.96</v>
      </c>
      <c r="X28" s="39">
        <v>1535</v>
      </c>
      <c r="Y28" s="39">
        <v>151.19999999999999</v>
      </c>
      <c r="Z28" s="39">
        <v>229.5</v>
      </c>
      <c r="AA28" s="323">
        <v>5.12</v>
      </c>
      <c r="AB28" s="39">
        <v>40.96</v>
      </c>
      <c r="AC28" s="39">
        <v>22.27</v>
      </c>
      <c r="AD28" s="73">
        <v>141.30000000000001</v>
      </c>
      <c r="AE28" s="39">
        <v>1</v>
      </c>
      <c r="AF28" s="39">
        <v>3</v>
      </c>
      <c r="AG28" s="71">
        <v>3</v>
      </c>
      <c r="AH28" s="39">
        <v>1</v>
      </c>
      <c r="AI28" s="39">
        <v>3</v>
      </c>
      <c r="AJ28" s="73">
        <v>3</v>
      </c>
      <c r="AK28" s="70" t="s">
        <v>1814</v>
      </c>
      <c r="AL28" s="107"/>
      <c r="AM28" s="107"/>
    </row>
    <row r="29" spans="1:39" s="14" customFormat="1" ht="13.5" customHeight="1">
      <c r="A29" s="233" t="s">
        <v>7</v>
      </c>
      <c r="B29" s="107">
        <v>52</v>
      </c>
      <c r="C29" s="98">
        <v>206</v>
      </c>
      <c r="D29" s="99">
        <v>204</v>
      </c>
      <c r="E29" s="99">
        <v>7.9</v>
      </c>
      <c r="F29" s="99">
        <v>12.6</v>
      </c>
      <c r="G29" s="100">
        <v>10</v>
      </c>
      <c r="H29" s="344">
        <v>66.5</v>
      </c>
      <c r="I29" s="39">
        <v>180.8</v>
      </c>
      <c r="J29" s="39">
        <v>160.80000000000001</v>
      </c>
      <c r="K29" s="39" t="s">
        <v>5299</v>
      </c>
      <c r="L29" s="39">
        <v>94</v>
      </c>
      <c r="M29" s="71">
        <v>110</v>
      </c>
      <c r="N29" s="39">
        <v>1.2</v>
      </c>
      <c r="O29" s="323">
        <v>22.89</v>
      </c>
      <c r="P29" s="692"/>
      <c r="Q29" s="108" t="s">
        <v>1071</v>
      </c>
      <c r="R29" s="71">
        <v>35</v>
      </c>
      <c r="S29" s="39">
        <v>5268</v>
      </c>
      <c r="T29" s="39">
        <v>511.5</v>
      </c>
      <c r="U29" s="39">
        <v>569</v>
      </c>
      <c r="V29" s="322">
        <v>8.9</v>
      </c>
      <c r="W29" s="71">
        <v>18.600000000000001</v>
      </c>
      <c r="X29" s="39">
        <v>1784</v>
      </c>
      <c r="Y29" s="39">
        <v>174.9</v>
      </c>
      <c r="Z29" s="39">
        <v>265.5</v>
      </c>
      <c r="AA29" s="323">
        <v>5.18</v>
      </c>
      <c r="AB29" s="39">
        <v>44.79</v>
      </c>
      <c r="AC29" s="39">
        <v>32.409999999999997</v>
      </c>
      <c r="AD29" s="73">
        <v>166.7</v>
      </c>
      <c r="AE29" s="39">
        <v>1</v>
      </c>
      <c r="AF29" s="39">
        <v>1</v>
      </c>
      <c r="AG29" s="71">
        <v>3</v>
      </c>
      <c r="AH29" s="39">
        <v>1</v>
      </c>
      <c r="AI29" s="39">
        <v>1</v>
      </c>
      <c r="AJ29" s="73">
        <v>3</v>
      </c>
      <c r="AK29" s="70" t="s">
        <v>1814</v>
      </c>
      <c r="AL29" s="107"/>
      <c r="AM29" s="107"/>
    </row>
    <row r="30" spans="1:39" s="14" customFormat="1" ht="13.5" customHeight="1">
      <c r="A30" s="233" t="s">
        <v>8</v>
      </c>
      <c r="B30" s="338">
        <v>59</v>
      </c>
      <c r="C30" s="98">
        <v>210</v>
      </c>
      <c r="D30" s="99">
        <v>205</v>
      </c>
      <c r="E30" s="99">
        <v>9.1</v>
      </c>
      <c r="F30" s="99">
        <v>14.2</v>
      </c>
      <c r="G30" s="100">
        <v>10</v>
      </c>
      <c r="H30" s="344">
        <v>75.5</v>
      </c>
      <c r="I30" s="39">
        <v>181.6</v>
      </c>
      <c r="J30" s="39">
        <v>161.6</v>
      </c>
      <c r="K30" s="39" t="s">
        <v>5299</v>
      </c>
      <c r="L30" s="39">
        <v>96</v>
      </c>
      <c r="M30" s="71">
        <v>112</v>
      </c>
      <c r="N30" s="322">
        <v>1.2</v>
      </c>
      <c r="O30" s="323">
        <v>20.28</v>
      </c>
      <c r="P30" s="692"/>
      <c r="Q30" s="108" t="s">
        <v>1072</v>
      </c>
      <c r="R30" s="71">
        <v>40</v>
      </c>
      <c r="S30" s="39">
        <v>6113</v>
      </c>
      <c r="T30" s="39">
        <v>582.20000000000005</v>
      </c>
      <c r="U30" s="320">
        <v>652.9</v>
      </c>
      <c r="V30" s="322">
        <v>8.99</v>
      </c>
      <c r="W30" s="323">
        <v>21.59</v>
      </c>
      <c r="X30" s="39">
        <v>2040</v>
      </c>
      <c r="Y30" s="39">
        <v>199.1</v>
      </c>
      <c r="Z30" s="39">
        <v>302.8</v>
      </c>
      <c r="AA30" s="323">
        <v>5.19</v>
      </c>
      <c r="AB30" s="39">
        <v>49.26</v>
      </c>
      <c r="AC30" s="39">
        <v>46.86</v>
      </c>
      <c r="AD30" s="73">
        <v>195.4</v>
      </c>
      <c r="AE30" s="39">
        <v>1</v>
      </c>
      <c r="AF30" s="39">
        <v>1</v>
      </c>
      <c r="AG30" s="71">
        <v>2</v>
      </c>
      <c r="AH30" s="39">
        <v>1</v>
      </c>
      <c r="AI30" s="39">
        <v>1</v>
      </c>
      <c r="AJ30" s="73">
        <v>2</v>
      </c>
      <c r="AK30" s="70" t="s">
        <v>1814</v>
      </c>
      <c r="AL30" s="107"/>
      <c r="AM30" s="107"/>
    </row>
    <row r="31" spans="1:39" s="14" customFormat="1" ht="13.5" customHeight="1">
      <c r="A31" s="233" t="s">
        <v>9</v>
      </c>
      <c r="B31" s="338">
        <v>71</v>
      </c>
      <c r="C31" s="98">
        <v>216</v>
      </c>
      <c r="D31" s="99">
        <v>206</v>
      </c>
      <c r="E31" s="99">
        <v>10.199999999999999</v>
      </c>
      <c r="F31" s="99">
        <v>17.399999999999999</v>
      </c>
      <c r="G31" s="100">
        <v>10</v>
      </c>
      <c r="H31" s="344">
        <v>91</v>
      </c>
      <c r="I31" s="39">
        <v>181.2</v>
      </c>
      <c r="J31" s="39">
        <v>161.19999999999999</v>
      </c>
      <c r="K31" s="39" t="s">
        <v>5299</v>
      </c>
      <c r="L31" s="39">
        <v>98</v>
      </c>
      <c r="M31" s="71">
        <v>112</v>
      </c>
      <c r="N31" s="322">
        <v>1.22</v>
      </c>
      <c r="O31" s="323">
        <v>17.07</v>
      </c>
      <c r="P31" s="692"/>
      <c r="Q31" s="108" t="s">
        <v>1337</v>
      </c>
      <c r="R31" s="71">
        <v>48</v>
      </c>
      <c r="S31" s="39">
        <v>7658</v>
      </c>
      <c r="T31" s="39">
        <v>709</v>
      </c>
      <c r="U31" s="39">
        <v>802.8</v>
      </c>
      <c r="V31" s="322">
        <v>9.18</v>
      </c>
      <c r="W31" s="71">
        <v>24.52</v>
      </c>
      <c r="X31" s="39">
        <v>2537</v>
      </c>
      <c r="Y31" s="39">
        <v>246.3</v>
      </c>
      <c r="Z31" s="39">
        <v>374.5</v>
      </c>
      <c r="AA31" s="323">
        <v>5.28</v>
      </c>
      <c r="AB31" s="39">
        <v>56.68</v>
      </c>
      <c r="AC31" s="39">
        <v>82.02</v>
      </c>
      <c r="AD31" s="73">
        <v>250</v>
      </c>
      <c r="AE31" s="39">
        <v>1</v>
      </c>
      <c r="AF31" s="39">
        <v>1</v>
      </c>
      <c r="AG31" s="71">
        <v>1</v>
      </c>
      <c r="AH31" s="39">
        <v>1</v>
      </c>
      <c r="AI31" s="39">
        <v>1</v>
      </c>
      <c r="AJ31" s="73">
        <v>1</v>
      </c>
      <c r="AK31" s="70" t="s">
        <v>1814</v>
      </c>
      <c r="AL31" s="107"/>
      <c r="AM31" s="107"/>
    </row>
    <row r="32" spans="1:39" s="14" customFormat="1" ht="13.5" customHeight="1">
      <c r="A32" s="233" t="s">
        <v>10</v>
      </c>
      <c r="B32" s="338">
        <v>86</v>
      </c>
      <c r="C32" s="98">
        <v>222</v>
      </c>
      <c r="D32" s="99">
        <v>209</v>
      </c>
      <c r="E32" s="99">
        <v>13</v>
      </c>
      <c r="F32" s="99">
        <v>20.6</v>
      </c>
      <c r="G32" s="100">
        <v>10</v>
      </c>
      <c r="H32" s="344">
        <v>110</v>
      </c>
      <c r="I32" s="39">
        <v>180.8</v>
      </c>
      <c r="J32" s="39">
        <v>160.80000000000001</v>
      </c>
      <c r="K32" s="39" t="s">
        <v>5299</v>
      </c>
      <c r="L32" s="39">
        <v>100</v>
      </c>
      <c r="M32" s="71">
        <v>116</v>
      </c>
      <c r="N32" s="39">
        <v>1.24</v>
      </c>
      <c r="O32" s="323">
        <v>14.28</v>
      </c>
      <c r="P32" s="692"/>
      <c r="Q32" s="108" t="s">
        <v>1075</v>
      </c>
      <c r="R32" s="71">
        <v>58</v>
      </c>
      <c r="S32" s="39">
        <v>9467</v>
      </c>
      <c r="T32" s="320">
        <v>852.9</v>
      </c>
      <c r="U32" s="39">
        <v>980.5</v>
      </c>
      <c r="V32" s="322">
        <v>9.26</v>
      </c>
      <c r="W32" s="71">
        <v>31.06</v>
      </c>
      <c r="X32" s="39">
        <v>3138</v>
      </c>
      <c r="Y32" s="39">
        <v>300.3</v>
      </c>
      <c r="Z32" s="39">
        <v>458.2</v>
      </c>
      <c r="AA32" s="323">
        <v>5.33</v>
      </c>
      <c r="AB32" s="39">
        <v>65.87</v>
      </c>
      <c r="AC32" s="39">
        <v>140.80000000000001</v>
      </c>
      <c r="AD32" s="339">
        <v>317.8</v>
      </c>
      <c r="AE32" s="39">
        <v>1</v>
      </c>
      <c r="AF32" s="39">
        <v>1</v>
      </c>
      <c r="AG32" s="71">
        <v>1</v>
      </c>
      <c r="AH32" s="39">
        <v>1</v>
      </c>
      <c r="AI32" s="39">
        <v>1</v>
      </c>
      <c r="AJ32" s="73">
        <v>1</v>
      </c>
      <c r="AK32" s="70" t="s">
        <v>1814</v>
      </c>
      <c r="AL32" s="107"/>
      <c r="AM32" s="107"/>
    </row>
    <row r="33" spans="1:39" s="14" customFormat="1" ht="13.5" customHeight="1">
      <c r="A33" s="233" t="s">
        <v>11</v>
      </c>
      <c r="B33" s="338">
        <v>100</v>
      </c>
      <c r="C33" s="98">
        <v>229</v>
      </c>
      <c r="D33" s="99">
        <v>210</v>
      </c>
      <c r="E33" s="99">
        <v>14.5</v>
      </c>
      <c r="F33" s="99">
        <v>23.7</v>
      </c>
      <c r="G33" s="100">
        <v>10</v>
      </c>
      <c r="H33" s="337">
        <v>127</v>
      </c>
      <c r="I33" s="39">
        <v>181.6</v>
      </c>
      <c r="J33" s="39">
        <v>161.6</v>
      </c>
      <c r="K33" s="39" t="s">
        <v>5299</v>
      </c>
      <c r="L33" s="39">
        <v>102</v>
      </c>
      <c r="M33" s="71">
        <v>116</v>
      </c>
      <c r="N33" s="39">
        <v>1.25</v>
      </c>
      <c r="O33" s="323">
        <v>12.59</v>
      </c>
      <c r="P33" s="692"/>
      <c r="Q33" s="108" t="s">
        <v>1076</v>
      </c>
      <c r="R33" s="71">
        <v>67</v>
      </c>
      <c r="S33" s="39">
        <v>11325</v>
      </c>
      <c r="T33" s="39">
        <v>989.1</v>
      </c>
      <c r="U33" s="39">
        <v>1149</v>
      </c>
      <c r="V33" s="322">
        <v>9.4499999999999993</v>
      </c>
      <c r="W33" s="71">
        <v>35.33</v>
      </c>
      <c r="X33" s="39">
        <v>3663</v>
      </c>
      <c r="Y33" s="39">
        <v>348.9</v>
      </c>
      <c r="Z33" s="39">
        <v>532.9</v>
      </c>
      <c r="AA33" s="323">
        <v>5.38</v>
      </c>
      <c r="AB33" s="39">
        <v>73.599999999999994</v>
      </c>
      <c r="AC33" s="39">
        <v>211.3</v>
      </c>
      <c r="AD33" s="73">
        <v>385.5</v>
      </c>
      <c r="AE33" s="39">
        <v>1</v>
      </c>
      <c r="AF33" s="39">
        <v>1</v>
      </c>
      <c r="AG33" s="71">
        <v>1</v>
      </c>
      <c r="AH33" s="39">
        <v>1</v>
      </c>
      <c r="AI33" s="39">
        <v>1</v>
      </c>
      <c r="AJ33" s="73">
        <v>1</v>
      </c>
      <c r="AK33" s="70" t="s">
        <v>1814</v>
      </c>
      <c r="AL33" s="107"/>
      <c r="AM33" s="107"/>
    </row>
    <row r="34" spans="1:39" s="14" customFormat="1" ht="13.5" customHeight="1">
      <c r="A34" s="233" t="s">
        <v>12</v>
      </c>
      <c r="B34" s="107">
        <v>17.899999999999999</v>
      </c>
      <c r="C34" s="98">
        <v>251</v>
      </c>
      <c r="D34" s="99">
        <v>101</v>
      </c>
      <c r="E34" s="99">
        <v>4.8</v>
      </c>
      <c r="F34" s="99">
        <v>5.3</v>
      </c>
      <c r="G34" s="100">
        <v>8</v>
      </c>
      <c r="H34" s="337">
        <v>22.8</v>
      </c>
      <c r="I34" s="39">
        <v>240.4</v>
      </c>
      <c r="J34" s="39">
        <v>224.4</v>
      </c>
      <c r="K34" s="39" t="s">
        <v>5293</v>
      </c>
      <c r="L34" s="39" t="s">
        <v>5293</v>
      </c>
      <c r="M34" s="71" t="s">
        <v>5293</v>
      </c>
      <c r="N34" s="39">
        <v>0.88300000000000001</v>
      </c>
      <c r="O34" s="323">
        <v>49.17</v>
      </c>
      <c r="P34" s="692"/>
      <c r="Q34" s="108" t="s">
        <v>231</v>
      </c>
      <c r="R34" s="71">
        <v>12</v>
      </c>
      <c r="S34" s="39">
        <v>2252</v>
      </c>
      <c r="T34" s="39">
        <v>179.5</v>
      </c>
      <c r="U34" s="39">
        <v>207.8</v>
      </c>
      <c r="V34" s="322">
        <v>9.92</v>
      </c>
      <c r="W34" s="71">
        <v>13.26</v>
      </c>
      <c r="X34" s="39">
        <v>91.34</v>
      </c>
      <c r="Y34" s="39">
        <v>18.09</v>
      </c>
      <c r="Z34" s="39">
        <v>28.67</v>
      </c>
      <c r="AA34" s="323">
        <v>2</v>
      </c>
      <c r="AB34" s="322">
        <v>24.8</v>
      </c>
      <c r="AC34" s="39">
        <v>2.5</v>
      </c>
      <c r="AD34" s="73">
        <v>13.74</v>
      </c>
      <c r="AE34" s="39">
        <v>1</v>
      </c>
      <c r="AF34" s="39">
        <v>3</v>
      </c>
      <c r="AG34" s="71" t="s">
        <v>5293</v>
      </c>
      <c r="AH34" s="39">
        <v>4</v>
      </c>
      <c r="AI34" s="39">
        <v>4</v>
      </c>
      <c r="AJ34" s="73" t="s">
        <v>5293</v>
      </c>
      <c r="AK34" s="70" t="s">
        <v>1814</v>
      </c>
      <c r="AL34" s="107"/>
      <c r="AM34" s="107"/>
    </row>
    <row r="35" spans="1:39" s="14" customFormat="1" ht="14.1" customHeight="1">
      <c r="A35" s="233" t="s">
        <v>13</v>
      </c>
      <c r="B35" s="107">
        <v>22.3</v>
      </c>
      <c r="C35" s="98">
        <v>254</v>
      </c>
      <c r="D35" s="99">
        <v>102</v>
      </c>
      <c r="E35" s="99">
        <v>5.8</v>
      </c>
      <c r="F35" s="99">
        <v>6.9</v>
      </c>
      <c r="G35" s="100">
        <v>8</v>
      </c>
      <c r="H35" s="344">
        <v>28.5</v>
      </c>
      <c r="I35" s="39">
        <v>240.2</v>
      </c>
      <c r="J35" s="39">
        <v>224.2</v>
      </c>
      <c r="K35" s="39" t="s">
        <v>5293</v>
      </c>
      <c r="L35" s="39" t="s">
        <v>5293</v>
      </c>
      <c r="M35" s="71" t="s">
        <v>5293</v>
      </c>
      <c r="N35" s="39">
        <v>0.89100000000000001</v>
      </c>
      <c r="O35" s="323">
        <v>39.590000000000003</v>
      </c>
      <c r="P35" s="692"/>
      <c r="Q35" s="108" t="s">
        <v>232</v>
      </c>
      <c r="R35" s="71">
        <v>15</v>
      </c>
      <c r="S35" s="39">
        <v>2901</v>
      </c>
      <c r="T35" s="39">
        <v>228.4</v>
      </c>
      <c r="U35" s="39">
        <v>264.60000000000002</v>
      </c>
      <c r="V35" s="322">
        <v>10.06</v>
      </c>
      <c r="W35" s="71">
        <v>16.079999999999998</v>
      </c>
      <c r="X35" s="39">
        <v>122.6</v>
      </c>
      <c r="Y35" s="39">
        <v>24.03</v>
      </c>
      <c r="Z35" s="39">
        <v>38.200000000000003</v>
      </c>
      <c r="AA35" s="323">
        <v>2.0699999999999998</v>
      </c>
      <c r="AB35" s="322">
        <v>29.01</v>
      </c>
      <c r="AC35" s="322">
        <v>4.68</v>
      </c>
      <c r="AD35" s="73">
        <v>18.63</v>
      </c>
      <c r="AE35" s="39">
        <v>1</v>
      </c>
      <c r="AF35" s="39">
        <v>1</v>
      </c>
      <c r="AG35" s="71" t="s">
        <v>5293</v>
      </c>
      <c r="AH35" s="39">
        <v>3</v>
      </c>
      <c r="AI35" s="39">
        <v>4</v>
      </c>
      <c r="AJ35" s="73" t="s">
        <v>5293</v>
      </c>
      <c r="AK35" s="70" t="s">
        <v>1814</v>
      </c>
      <c r="AL35" s="107"/>
      <c r="AM35" s="107"/>
    </row>
    <row r="36" spans="1:39" s="14" customFormat="1" ht="14.1" customHeight="1">
      <c r="A36" s="233" t="s">
        <v>14</v>
      </c>
      <c r="B36" s="107">
        <v>25.3</v>
      </c>
      <c r="C36" s="98">
        <v>257</v>
      </c>
      <c r="D36" s="99">
        <v>102</v>
      </c>
      <c r="E36" s="99">
        <v>6.1</v>
      </c>
      <c r="F36" s="99">
        <v>8.4</v>
      </c>
      <c r="G36" s="100">
        <v>8</v>
      </c>
      <c r="H36" s="344">
        <v>32.200000000000003</v>
      </c>
      <c r="I36" s="39">
        <v>240.2</v>
      </c>
      <c r="J36" s="39">
        <v>224.2</v>
      </c>
      <c r="K36" s="39" t="s">
        <v>5293</v>
      </c>
      <c r="L36" s="39" t="s">
        <v>5293</v>
      </c>
      <c r="M36" s="71" t="s">
        <v>5293</v>
      </c>
      <c r="N36" s="39">
        <v>0.89600000000000002</v>
      </c>
      <c r="O36" s="323">
        <v>35.299999999999997</v>
      </c>
      <c r="P36" s="692"/>
      <c r="Q36" s="108" t="s">
        <v>4850</v>
      </c>
      <c r="R36" s="71">
        <v>17</v>
      </c>
      <c r="S36" s="39">
        <v>3430</v>
      </c>
      <c r="T36" s="39">
        <v>266.89999999999998</v>
      </c>
      <c r="U36" s="39">
        <v>307.5</v>
      </c>
      <c r="V36" s="322">
        <v>10.3</v>
      </c>
      <c r="W36" s="71">
        <v>17.059999999999999</v>
      </c>
      <c r="X36" s="39">
        <v>149.19999999999999</v>
      </c>
      <c r="Y36" s="39">
        <v>29.25</v>
      </c>
      <c r="Z36" s="322">
        <v>46.2</v>
      </c>
      <c r="AA36" s="323">
        <v>2.15</v>
      </c>
      <c r="AB36" s="39">
        <v>32.270000000000003</v>
      </c>
      <c r="AC36" s="39">
        <v>6.77</v>
      </c>
      <c r="AD36" s="73">
        <v>22.95</v>
      </c>
      <c r="AE36" s="39">
        <v>1</v>
      </c>
      <c r="AF36" s="39">
        <v>1</v>
      </c>
      <c r="AG36" s="71" t="s">
        <v>5293</v>
      </c>
      <c r="AH36" s="39">
        <v>2</v>
      </c>
      <c r="AI36" s="39">
        <v>4</v>
      </c>
      <c r="AJ36" s="73" t="s">
        <v>5293</v>
      </c>
      <c r="AK36" s="70" t="s">
        <v>1814</v>
      </c>
      <c r="AL36" s="107"/>
      <c r="AM36" s="107"/>
    </row>
    <row r="37" spans="1:39" s="14" customFormat="1" ht="14.1" customHeight="1">
      <c r="A37" s="233" t="s">
        <v>15</v>
      </c>
      <c r="B37" s="107">
        <v>28.4</v>
      </c>
      <c r="C37" s="98">
        <v>260</v>
      </c>
      <c r="D37" s="99">
        <v>102</v>
      </c>
      <c r="E37" s="99">
        <v>6.4</v>
      </c>
      <c r="F37" s="99">
        <v>10</v>
      </c>
      <c r="G37" s="100">
        <v>8</v>
      </c>
      <c r="H37" s="344">
        <v>36.299999999999997</v>
      </c>
      <c r="I37" s="39">
        <v>240</v>
      </c>
      <c r="J37" s="39">
        <v>224</v>
      </c>
      <c r="K37" s="39" t="s">
        <v>5293</v>
      </c>
      <c r="L37" s="39" t="s">
        <v>5293</v>
      </c>
      <c r="M37" s="71" t="s">
        <v>5293</v>
      </c>
      <c r="N37" s="39">
        <v>0.90200000000000002</v>
      </c>
      <c r="O37" s="323">
        <v>31.74</v>
      </c>
      <c r="P37" s="692"/>
      <c r="Q37" s="108" t="s">
        <v>4851</v>
      </c>
      <c r="R37" s="71">
        <v>19</v>
      </c>
      <c r="S37" s="39">
        <v>3998</v>
      </c>
      <c r="T37" s="39">
        <v>307.5</v>
      </c>
      <c r="U37" s="39">
        <v>352.9</v>
      </c>
      <c r="V37" s="322">
        <v>10.51</v>
      </c>
      <c r="W37" s="71">
        <v>18.02</v>
      </c>
      <c r="X37" s="39">
        <v>177.5</v>
      </c>
      <c r="Y37" s="39">
        <v>34.81</v>
      </c>
      <c r="Z37" s="322">
        <v>54.71</v>
      </c>
      <c r="AA37" s="323">
        <v>2.21</v>
      </c>
      <c r="AB37" s="39">
        <v>35.72</v>
      </c>
      <c r="AC37" s="39">
        <v>9.8000000000000007</v>
      </c>
      <c r="AD37" s="73">
        <v>27.64</v>
      </c>
      <c r="AE37" s="39">
        <v>1</v>
      </c>
      <c r="AF37" s="39">
        <v>1</v>
      </c>
      <c r="AG37" s="71" t="s">
        <v>5293</v>
      </c>
      <c r="AH37" s="39">
        <v>2</v>
      </c>
      <c r="AI37" s="39">
        <v>4</v>
      </c>
      <c r="AJ37" s="73" t="s">
        <v>5293</v>
      </c>
      <c r="AK37" s="70" t="s">
        <v>1814</v>
      </c>
      <c r="AL37" s="107"/>
      <c r="AM37" s="107"/>
    </row>
    <row r="38" spans="1:39" s="14" customFormat="1" ht="14.1" customHeight="1">
      <c r="A38" s="233" t="s">
        <v>16</v>
      </c>
      <c r="B38" s="107">
        <v>32.700000000000003</v>
      </c>
      <c r="C38" s="98">
        <v>258</v>
      </c>
      <c r="D38" s="99">
        <v>146</v>
      </c>
      <c r="E38" s="99">
        <v>6.1</v>
      </c>
      <c r="F38" s="99">
        <v>9.1</v>
      </c>
      <c r="G38" s="100">
        <v>8</v>
      </c>
      <c r="H38" s="344">
        <v>41.9</v>
      </c>
      <c r="I38" s="39">
        <v>239.8</v>
      </c>
      <c r="J38" s="39">
        <v>223.8</v>
      </c>
      <c r="K38" s="39" t="s">
        <v>5296</v>
      </c>
      <c r="L38" s="39">
        <v>72</v>
      </c>
      <c r="M38" s="71">
        <v>76</v>
      </c>
      <c r="N38" s="39">
        <v>1.07</v>
      </c>
      <c r="O38" s="323">
        <v>32.770000000000003</v>
      </c>
      <c r="P38" s="692"/>
      <c r="Q38" s="108" t="s">
        <v>4852</v>
      </c>
      <c r="R38" s="71">
        <v>22</v>
      </c>
      <c r="S38" s="39">
        <v>4895</v>
      </c>
      <c r="T38" s="39">
        <v>379.4</v>
      </c>
      <c r="U38" s="39">
        <v>424.9</v>
      </c>
      <c r="V38" s="322">
        <v>10.83</v>
      </c>
      <c r="W38" s="71">
        <v>17.190000000000001</v>
      </c>
      <c r="X38" s="39">
        <v>472.6</v>
      </c>
      <c r="Y38" s="39">
        <v>64.739999999999995</v>
      </c>
      <c r="Z38" s="39">
        <v>99.48</v>
      </c>
      <c r="AA38" s="323">
        <v>3.36</v>
      </c>
      <c r="AB38" s="39">
        <v>33.67</v>
      </c>
      <c r="AC38" s="322">
        <v>10.050000000000001</v>
      </c>
      <c r="AD38" s="73">
        <v>73.099999999999994</v>
      </c>
      <c r="AE38" s="39">
        <v>1</v>
      </c>
      <c r="AF38" s="39">
        <v>1</v>
      </c>
      <c r="AG38" s="71" t="s">
        <v>5293</v>
      </c>
      <c r="AH38" s="39">
        <v>2</v>
      </c>
      <c r="AI38" s="39">
        <v>4</v>
      </c>
      <c r="AJ38" s="73" t="s">
        <v>5293</v>
      </c>
      <c r="AK38" s="70" t="s">
        <v>1814</v>
      </c>
      <c r="AL38" s="107"/>
      <c r="AM38" s="107"/>
    </row>
    <row r="39" spans="1:39" s="14" customFormat="1" ht="14.1" customHeight="1">
      <c r="A39" s="233" t="s">
        <v>17</v>
      </c>
      <c r="B39" s="338">
        <v>38.5</v>
      </c>
      <c r="C39" s="98">
        <v>262</v>
      </c>
      <c r="D39" s="99">
        <v>147</v>
      </c>
      <c r="E39" s="99">
        <v>6.6</v>
      </c>
      <c r="F39" s="99">
        <v>11.2</v>
      </c>
      <c r="G39" s="100">
        <v>8</v>
      </c>
      <c r="H39" s="70">
        <v>49.1</v>
      </c>
      <c r="I39" s="39">
        <v>239.6</v>
      </c>
      <c r="J39" s="39">
        <v>223.6</v>
      </c>
      <c r="K39" s="39" t="s">
        <v>5296</v>
      </c>
      <c r="L39" s="39">
        <v>74</v>
      </c>
      <c r="M39" s="71">
        <v>78</v>
      </c>
      <c r="N39" s="39">
        <v>1.0900000000000001</v>
      </c>
      <c r="O39" s="323">
        <v>28.04</v>
      </c>
      <c r="P39" s="692"/>
      <c r="Q39" s="108" t="s">
        <v>32</v>
      </c>
      <c r="R39" s="71">
        <v>26</v>
      </c>
      <c r="S39" s="39">
        <v>6014</v>
      </c>
      <c r="T39" s="39">
        <v>459.1</v>
      </c>
      <c r="U39" s="39">
        <v>514.1</v>
      </c>
      <c r="V39" s="322">
        <v>11.05</v>
      </c>
      <c r="W39" s="323">
        <v>18.89</v>
      </c>
      <c r="X39" s="39">
        <v>593.70000000000005</v>
      </c>
      <c r="Y39" s="322">
        <v>80.77</v>
      </c>
      <c r="Z39" s="39">
        <v>123.9</v>
      </c>
      <c r="AA39" s="323">
        <v>3.47</v>
      </c>
      <c r="AB39" s="39">
        <v>38.369999999999997</v>
      </c>
      <c r="AC39" s="39">
        <v>17.03</v>
      </c>
      <c r="AD39" s="73">
        <v>93.24</v>
      </c>
      <c r="AE39" s="39">
        <v>1</v>
      </c>
      <c r="AF39" s="39">
        <v>1</v>
      </c>
      <c r="AG39" s="71" t="s">
        <v>5293</v>
      </c>
      <c r="AH39" s="39">
        <v>2</v>
      </c>
      <c r="AI39" s="39">
        <v>3</v>
      </c>
      <c r="AJ39" s="73" t="s">
        <v>5293</v>
      </c>
      <c r="AK39" s="70" t="s">
        <v>1814</v>
      </c>
      <c r="AL39" s="107"/>
      <c r="AM39" s="107"/>
    </row>
    <row r="40" spans="1:39" s="14" customFormat="1" ht="14.1" customHeight="1">
      <c r="A40" s="233" t="s">
        <v>18</v>
      </c>
      <c r="B40" s="107">
        <v>44.8</v>
      </c>
      <c r="C40" s="98">
        <v>266</v>
      </c>
      <c r="D40" s="99">
        <v>148</v>
      </c>
      <c r="E40" s="99">
        <v>7.6</v>
      </c>
      <c r="F40" s="99">
        <v>13</v>
      </c>
      <c r="G40" s="100">
        <v>8</v>
      </c>
      <c r="H40" s="344">
        <v>57</v>
      </c>
      <c r="I40" s="39">
        <v>240</v>
      </c>
      <c r="J40" s="39">
        <v>224</v>
      </c>
      <c r="K40" s="39" t="s">
        <v>5296</v>
      </c>
      <c r="L40" s="39">
        <v>74</v>
      </c>
      <c r="M40" s="71">
        <v>78</v>
      </c>
      <c r="N40" s="39">
        <v>1.1000000000000001</v>
      </c>
      <c r="O40" s="323">
        <v>24.34</v>
      </c>
      <c r="P40" s="692"/>
      <c r="Q40" s="108" t="s">
        <v>33</v>
      </c>
      <c r="R40" s="71">
        <v>30</v>
      </c>
      <c r="S40" s="39">
        <v>7118</v>
      </c>
      <c r="T40" s="39">
        <v>535.20000000000005</v>
      </c>
      <c r="U40" s="39">
        <v>603</v>
      </c>
      <c r="V40" s="322">
        <v>11.14</v>
      </c>
      <c r="W40" s="71">
        <v>21.91</v>
      </c>
      <c r="X40" s="39">
        <v>703.5</v>
      </c>
      <c r="Y40" s="39">
        <v>95.06</v>
      </c>
      <c r="Z40" s="39">
        <v>146.19999999999999</v>
      </c>
      <c r="AA40" s="323">
        <v>3.5</v>
      </c>
      <c r="AB40" s="39">
        <v>42.99</v>
      </c>
      <c r="AC40" s="39">
        <v>26.45</v>
      </c>
      <c r="AD40" s="342">
        <v>112.4</v>
      </c>
      <c r="AE40" s="39">
        <v>1</v>
      </c>
      <c r="AF40" s="39">
        <v>1</v>
      </c>
      <c r="AG40" s="71" t="s">
        <v>5293</v>
      </c>
      <c r="AH40" s="39">
        <v>1</v>
      </c>
      <c r="AI40" s="39">
        <v>2</v>
      </c>
      <c r="AJ40" s="73" t="s">
        <v>5293</v>
      </c>
      <c r="AK40" s="70" t="s">
        <v>1814</v>
      </c>
      <c r="AL40" s="107"/>
      <c r="AM40" s="107"/>
    </row>
    <row r="41" spans="1:39" s="14" customFormat="1" ht="14.1" customHeight="1">
      <c r="A41" s="233" t="s">
        <v>19</v>
      </c>
      <c r="B41" s="107">
        <v>49.1</v>
      </c>
      <c r="C41" s="98">
        <v>247</v>
      </c>
      <c r="D41" s="99">
        <v>202</v>
      </c>
      <c r="E41" s="99">
        <v>7.4</v>
      </c>
      <c r="F41" s="99">
        <v>11</v>
      </c>
      <c r="G41" s="100">
        <v>13</v>
      </c>
      <c r="H41" s="344">
        <v>62.6</v>
      </c>
      <c r="I41" s="39">
        <v>225</v>
      </c>
      <c r="J41" s="39">
        <v>199</v>
      </c>
      <c r="K41" s="39" t="s">
        <v>5300</v>
      </c>
      <c r="L41" s="39">
        <v>90</v>
      </c>
      <c r="M41" s="71">
        <v>112</v>
      </c>
      <c r="N41" s="39">
        <v>1.26</v>
      </c>
      <c r="O41" s="323">
        <v>25.76</v>
      </c>
      <c r="P41" s="692"/>
      <c r="Q41" s="108" t="s">
        <v>628</v>
      </c>
      <c r="R41" s="71">
        <v>33</v>
      </c>
      <c r="S41" s="39">
        <v>7069</v>
      </c>
      <c r="T41" s="39">
        <v>572.4</v>
      </c>
      <c r="U41" s="39">
        <v>633.9</v>
      </c>
      <c r="V41" s="322">
        <v>10.63</v>
      </c>
      <c r="W41" s="71">
        <v>21.77</v>
      </c>
      <c r="X41" s="39">
        <v>1513</v>
      </c>
      <c r="Y41" s="39">
        <v>149.80000000000001</v>
      </c>
      <c r="Z41" s="39">
        <v>228.5</v>
      </c>
      <c r="AA41" s="323">
        <v>4.92</v>
      </c>
      <c r="AB41" s="39">
        <v>44.63</v>
      </c>
      <c r="AC41" s="39">
        <v>24.53</v>
      </c>
      <c r="AD41" s="73">
        <v>210.4</v>
      </c>
      <c r="AE41" s="39">
        <v>1</v>
      </c>
      <c r="AF41" s="39">
        <v>3</v>
      </c>
      <c r="AG41" s="71" t="s">
        <v>5293</v>
      </c>
      <c r="AH41" s="39">
        <v>1</v>
      </c>
      <c r="AI41" s="39">
        <v>3</v>
      </c>
      <c r="AJ41" s="73" t="s">
        <v>5293</v>
      </c>
      <c r="AK41" s="70" t="s">
        <v>1814</v>
      </c>
      <c r="AL41" s="107"/>
      <c r="AM41" s="107"/>
    </row>
    <row r="42" spans="1:39" s="14" customFormat="1" ht="14.1" customHeight="1">
      <c r="A42" s="233" t="s">
        <v>20</v>
      </c>
      <c r="B42" s="107">
        <v>58</v>
      </c>
      <c r="C42" s="98">
        <v>252</v>
      </c>
      <c r="D42" s="99">
        <v>203</v>
      </c>
      <c r="E42" s="99">
        <v>8</v>
      </c>
      <c r="F42" s="99">
        <v>13.5</v>
      </c>
      <c r="G42" s="100">
        <v>13</v>
      </c>
      <c r="H42" s="344">
        <v>74.2</v>
      </c>
      <c r="I42" s="39">
        <v>225</v>
      </c>
      <c r="J42" s="39">
        <v>199</v>
      </c>
      <c r="K42" s="39" t="s">
        <v>5300</v>
      </c>
      <c r="L42" s="39">
        <v>90</v>
      </c>
      <c r="M42" s="71">
        <v>113</v>
      </c>
      <c r="N42" s="322">
        <v>1.28</v>
      </c>
      <c r="O42" s="323">
        <v>21.92</v>
      </c>
      <c r="P42" s="692"/>
      <c r="Q42" s="108" t="s">
        <v>629</v>
      </c>
      <c r="R42" s="71">
        <v>39</v>
      </c>
      <c r="S42" s="39">
        <v>8736</v>
      </c>
      <c r="T42" s="39">
        <v>693.4</v>
      </c>
      <c r="U42" s="320">
        <v>770.8</v>
      </c>
      <c r="V42" s="322">
        <v>10.85</v>
      </c>
      <c r="W42" s="71">
        <v>24.04</v>
      </c>
      <c r="X42" s="39">
        <v>1884</v>
      </c>
      <c r="Y42" s="39">
        <v>185.6</v>
      </c>
      <c r="Z42" s="39">
        <v>282.8</v>
      </c>
      <c r="AA42" s="323">
        <v>5.04</v>
      </c>
      <c r="AB42" s="39">
        <v>50.23</v>
      </c>
      <c r="AC42" s="39">
        <v>41.11</v>
      </c>
      <c r="AD42" s="73">
        <v>267.7</v>
      </c>
      <c r="AE42" s="39">
        <v>1</v>
      </c>
      <c r="AF42" s="39">
        <v>1</v>
      </c>
      <c r="AG42" s="71" t="s">
        <v>5293</v>
      </c>
      <c r="AH42" s="39">
        <v>1</v>
      </c>
      <c r="AI42" s="39">
        <v>1</v>
      </c>
      <c r="AJ42" s="73" t="s">
        <v>5293</v>
      </c>
      <c r="AK42" s="70" t="s">
        <v>1814</v>
      </c>
      <c r="AL42" s="107"/>
      <c r="AM42" s="107"/>
    </row>
    <row r="43" spans="1:39" s="14" customFormat="1" ht="14.1" customHeight="1">
      <c r="A43" s="233" t="s">
        <v>21</v>
      </c>
      <c r="B43" s="107">
        <v>67</v>
      </c>
      <c r="C43" s="98">
        <v>257</v>
      </c>
      <c r="D43" s="99">
        <v>204</v>
      </c>
      <c r="E43" s="99">
        <v>8.9</v>
      </c>
      <c r="F43" s="99">
        <v>15.7</v>
      </c>
      <c r="G43" s="100">
        <v>13</v>
      </c>
      <c r="H43" s="344">
        <v>85.8</v>
      </c>
      <c r="I43" s="39">
        <v>225.6</v>
      </c>
      <c r="J43" s="39">
        <v>199.6</v>
      </c>
      <c r="K43" s="39" t="s">
        <v>5300</v>
      </c>
      <c r="L43" s="39">
        <v>90</v>
      </c>
      <c r="M43" s="71">
        <v>114</v>
      </c>
      <c r="N43" s="39">
        <v>1.29</v>
      </c>
      <c r="O43" s="323">
        <v>19.2</v>
      </c>
      <c r="P43" s="692"/>
      <c r="Q43" s="108" t="s">
        <v>630</v>
      </c>
      <c r="R43" s="71">
        <v>45</v>
      </c>
      <c r="S43" s="39">
        <v>10360</v>
      </c>
      <c r="T43" s="39">
        <v>806.6</v>
      </c>
      <c r="U43" s="39">
        <v>902</v>
      </c>
      <c r="V43" s="322">
        <v>11</v>
      </c>
      <c r="W43" s="71">
        <v>27.01</v>
      </c>
      <c r="X43" s="39">
        <v>2224</v>
      </c>
      <c r="Y43" s="39">
        <v>218</v>
      </c>
      <c r="Z43" s="39">
        <v>332.2</v>
      </c>
      <c r="AA43" s="323">
        <v>5.0999999999999996</v>
      </c>
      <c r="AB43" s="39">
        <v>55.53</v>
      </c>
      <c r="AC43" s="39">
        <v>62.61</v>
      </c>
      <c r="AD43" s="73">
        <v>323.39999999999998</v>
      </c>
      <c r="AE43" s="39">
        <v>1</v>
      </c>
      <c r="AF43" s="39">
        <v>1</v>
      </c>
      <c r="AG43" s="71" t="s">
        <v>5293</v>
      </c>
      <c r="AH43" s="39">
        <v>1</v>
      </c>
      <c r="AI43" s="39">
        <v>1</v>
      </c>
      <c r="AJ43" s="73" t="s">
        <v>5293</v>
      </c>
      <c r="AK43" s="70" t="s">
        <v>1814</v>
      </c>
      <c r="AL43" s="107"/>
      <c r="AM43" s="107"/>
    </row>
    <row r="44" spans="1:39" s="14" customFormat="1" ht="14.1" customHeight="1">
      <c r="A44" s="233" t="s">
        <v>22</v>
      </c>
      <c r="B44" s="338">
        <v>73</v>
      </c>
      <c r="C44" s="98">
        <v>253</v>
      </c>
      <c r="D44" s="99">
        <v>254</v>
      </c>
      <c r="E44" s="99">
        <v>8.6</v>
      </c>
      <c r="F44" s="99">
        <v>14.2</v>
      </c>
      <c r="G44" s="100">
        <v>13</v>
      </c>
      <c r="H44" s="344">
        <v>92.9</v>
      </c>
      <c r="I44" s="39">
        <v>224.6</v>
      </c>
      <c r="J44" s="39">
        <v>198.6</v>
      </c>
      <c r="K44" s="39" t="s">
        <v>5300</v>
      </c>
      <c r="L44" s="39">
        <v>102</v>
      </c>
      <c r="M44" s="71">
        <v>148</v>
      </c>
      <c r="N44" s="39">
        <v>1.48</v>
      </c>
      <c r="O44" s="323">
        <v>20.309999999999999</v>
      </c>
      <c r="P44" s="692"/>
      <c r="Q44" s="108" t="s">
        <v>34</v>
      </c>
      <c r="R44" s="71">
        <v>49</v>
      </c>
      <c r="S44" s="39">
        <v>11290</v>
      </c>
      <c r="T44" s="39">
        <v>892.1</v>
      </c>
      <c r="U44" s="39">
        <v>986.1</v>
      </c>
      <c r="V44" s="322">
        <v>11.02</v>
      </c>
      <c r="W44" s="71">
        <v>25.78</v>
      </c>
      <c r="X44" s="39">
        <v>3880</v>
      </c>
      <c r="Y44" s="39">
        <v>305.5</v>
      </c>
      <c r="Z44" s="39">
        <v>463.3</v>
      </c>
      <c r="AA44" s="323">
        <v>6.46</v>
      </c>
      <c r="AB44" s="39">
        <v>52.27</v>
      </c>
      <c r="AC44" s="39">
        <v>57.94</v>
      </c>
      <c r="AD44" s="73">
        <v>552.9</v>
      </c>
      <c r="AE44" s="39">
        <v>1</v>
      </c>
      <c r="AF44" s="39">
        <v>2</v>
      </c>
      <c r="AG44" s="71">
        <v>3</v>
      </c>
      <c r="AH44" s="39">
        <v>1</v>
      </c>
      <c r="AI44" s="39">
        <v>2</v>
      </c>
      <c r="AJ44" s="73">
        <v>3</v>
      </c>
      <c r="AK44" s="70" t="s">
        <v>1814</v>
      </c>
      <c r="AL44" s="70" t="s">
        <v>1814</v>
      </c>
      <c r="AM44" s="107"/>
    </row>
    <row r="45" spans="1:39" s="14" customFormat="1" ht="14.1" customHeight="1">
      <c r="A45" s="233" t="s">
        <v>23</v>
      </c>
      <c r="B45" s="338">
        <v>80</v>
      </c>
      <c r="C45" s="98">
        <v>256</v>
      </c>
      <c r="D45" s="99">
        <v>255</v>
      </c>
      <c r="E45" s="99">
        <v>9.4</v>
      </c>
      <c r="F45" s="99">
        <v>15.6</v>
      </c>
      <c r="G45" s="100">
        <v>13</v>
      </c>
      <c r="H45" s="344">
        <v>102</v>
      </c>
      <c r="I45" s="39">
        <v>224.8</v>
      </c>
      <c r="J45" s="39">
        <v>198.8</v>
      </c>
      <c r="K45" s="39" t="s">
        <v>5300</v>
      </c>
      <c r="L45" s="39">
        <v>102</v>
      </c>
      <c r="M45" s="71">
        <v>150</v>
      </c>
      <c r="N45" s="39">
        <v>1.49</v>
      </c>
      <c r="O45" s="323">
        <v>18.59</v>
      </c>
      <c r="P45" s="692"/>
      <c r="Q45" s="108" t="s">
        <v>35</v>
      </c>
      <c r="R45" s="71">
        <v>54</v>
      </c>
      <c r="S45" s="39">
        <v>12570</v>
      </c>
      <c r="T45" s="39">
        <v>982.4</v>
      </c>
      <c r="U45" s="320">
        <v>1091</v>
      </c>
      <c r="V45" s="322">
        <v>11.1</v>
      </c>
      <c r="W45" s="71">
        <v>28.1</v>
      </c>
      <c r="X45" s="39">
        <v>4314</v>
      </c>
      <c r="Y45" s="320">
        <v>338.3</v>
      </c>
      <c r="Z45" s="39">
        <v>513.29999999999995</v>
      </c>
      <c r="AA45" s="323">
        <v>6.5</v>
      </c>
      <c r="AB45" s="39">
        <v>55.83</v>
      </c>
      <c r="AC45" s="39">
        <v>76.150000000000006</v>
      </c>
      <c r="AD45" s="73">
        <v>622.9</v>
      </c>
      <c r="AE45" s="39">
        <v>1</v>
      </c>
      <c r="AF45" s="39">
        <v>2</v>
      </c>
      <c r="AG45" s="71">
        <v>3</v>
      </c>
      <c r="AH45" s="39">
        <v>1</v>
      </c>
      <c r="AI45" s="39">
        <v>2</v>
      </c>
      <c r="AJ45" s="73">
        <v>3</v>
      </c>
      <c r="AK45" s="70" t="s">
        <v>1814</v>
      </c>
      <c r="AL45" s="70" t="s">
        <v>1814</v>
      </c>
      <c r="AM45" s="107"/>
    </row>
    <row r="46" spans="1:39" s="14" customFormat="1" ht="14.1" customHeight="1">
      <c r="A46" s="233" t="s">
        <v>1847</v>
      </c>
      <c r="B46" s="338">
        <v>89</v>
      </c>
      <c r="C46" s="98">
        <v>260</v>
      </c>
      <c r="D46" s="99">
        <v>256</v>
      </c>
      <c r="E46" s="99">
        <v>10.7</v>
      </c>
      <c r="F46" s="99">
        <v>17.3</v>
      </c>
      <c r="G46" s="100">
        <v>13</v>
      </c>
      <c r="H46" s="344">
        <v>114</v>
      </c>
      <c r="I46" s="39">
        <v>225.4</v>
      </c>
      <c r="J46" s="39">
        <v>199.4</v>
      </c>
      <c r="K46" s="39" t="s">
        <v>5300</v>
      </c>
      <c r="L46" s="39">
        <v>104</v>
      </c>
      <c r="M46" s="71">
        <v>150</v>
      </c>
      <c r="N46" s="39">
        <v>1.5</v>
      </c>
      <c r="O46" s="323">
        <v>16.75</v>
      </c>
      <c r="P46" s="692"/>
      <c r="Q46" s="108" t="s">
        <v>36</v>
      </c>
      <c r="R46" s="71">
        <v>60</v>
      </c>
      <c r="S46" s="39">
        <v>14260</v>
      </c>
      <c r="T46" s="39">
        <v>1097</v>
      </c>
      <c r="U46" s="39">
        <v>1226</v>
      </c>
      <c r="V46" s="322">
        <v>11.18</v>
      </c>
      <c r="W46" s="71">
        <v>31.84</v>
      </c>
      <c r="X46" s="39">
        <v>4841</v>
      </c>
      <c r="Y46" s="39">
        <v>378.2</v>
      </c>
      <c r="Z46" s="39">
        <v>574.5</v>
      </c>
      <c r="AA46" s="323">
        <v>6.51</v>
      </c>
      <c r="AB46" s="39">
        <v>60.5</v>
      </c>
      <c r="AC46" s="39">
        <v>104.4</v>
      </c>
      <c r="AD46" s="73">
        <v>712.4</v>
      </c>
      <c r="AE46" s="39">
        <v>1</v>
      </c>
      <c r="AF46" s="39">
        <v>1</v>
      </c>
      <c r="AG46" s="71">
        <v>2</v>
      </c>
      <c r="AH46" s="39">
        <v>1</v>
      </c>
      <c r="AI46" s="39">
        <v>1</v>
      </c>
      <c r="AJ46" s="73">
        <v>2</v>
      </c>
      <c r="AK46" s="70" t="s">
        <v>1814</v>
      </c>
      <c r="AL46" s="70" t="s">
        <v>1814</v>
      </c>
      <c r="AM46" s="107"/>
    </row>
    <row r="47" spans="1:39" s="14" customFormat="1" ht="14.1" customHeight="1">
      <c r="A47" s="233" t="s">
        <v>1848</v>
      </c>
      <c r="B47" s="338">
        <v>101</v>
      </c>
      <c r="C47" s="98">
        <v>264</v>
      </c>
      <c r="D47" s="99">
        <v>257</v>
      </c>
      <c r="E47" s="99">
        <v>11.9</v>
      </c>
      <c r="F47" s="99">
        <v>19.600000000000001</v>
      </c>
      <c r="G47" s="100">
        <v>13</v>
      </c>
      <c r="H47" s="337">
        <v>129</v>
      </c>
      <c r="I47" s="39">
        <v>224.8</v>
      </c>
      <c r="J47" s="39">
        <v>198.8</v>
      </c>
      <c r="K47" s="39" t="s">
        <v>5300</v>
      </c>
      <c r="L47" s="39">
        <v>106</v>
      </c>
      <c r="M47" s="71">
        <v>152</v>
      </c>
      <c r="N47" s="39">
        <v>1.51</v>
      </c>
      <c r="O47" s="323">
        <v>14.91</v>
      </c>
      <c r="P47" s="692"/>
      <c r="Q47" s="108" t="s">
        <v>37</v>
      </c>
      <c r="R47" s="71">
        <v>68</v>
      </c>
      <c r="S47" s="39">
        <v>16380</v>
      </c>
      <c r="T47" s="39">
        <v>1241</v>
      </c>
      <c r="U47" s="39">
        <v>1398</v>
      </c>
      <c r="V47" s="322">
        <v>11.27</v>
      </c>
      <c r="W47" s="323">
        <v>35.729999999999997</v>
      </c>
      <c r="X47" s="39">
        <v>5549</v>
      </c>
      <c r="Y47" s="39">
        <v>431.9</v>
      </c>
      <c r="Z47" s="39">
        <v>656.6</v>
      </c>
      <c r="AA47" s="323">
        <v>6.56</v>
      </c>
      <c r="AB47" s="39">
        <v>66.37</v>
      </c>
      <c r="AC47" s="39">
        <v>150.30000000000001</v>
      </c>
      <c r="AD47" s="73">
        <v>828</v>
      </c>
      <c r="AE47" s="39">
        <v>1</v>
      </c>
      <c r="AF47" s="39">
        <v>1</v>
      </c>
      <c r="AG47" s="71">
        <v>1</v>
      </c>
      <c r="AH47" s="39">
        <v>1</v>
      </c>
      <c r="AI47" s="39">
        <v>1</v>
      </c>
      <c r="AJ47" s="73">
        <v>1</v>
      </c>
      <c r="AK47" s="70" t="s">
        <v>1814</v>
      </c>
      <c r="AL47" s="70" t="s">
        <v>1814</v>
      </c>
      <c r="AM47" s="107"/>
    </row>
    <row r="48" spans="1:39" s="14" customFormat="1" ht="14.1" customHeight="1">
      <c r="A48" s="233" t="s">
        <v>1849</v>
      </c>
      <c r="B48" s="338">
        <v>115</v>
      </c>
      <c r="C48" s="98">
        <v>269</v>
      </c>
      <c r="D48" s="99">
        <v>259</v>
      </c>
      <c r="E48" s="99">
        <v>13.5</v>
      </c>
      <c r="F48" s="99">
        <v>22.1</v>
      </c>
      <c r="G48" s="100">
        <v>13</v>
      </c>
      <c r="H48" s="337">
        <v>146</v>
      </c>
      <c r="I48" s="39">
        <v>224.8</v>
      </c>
      <c r="J48" s="39">
        <v>198.8</v>
      </c>
      <c r="K48" s="39" t="s">
        <v>5300</v>
      </c>
      <c r="L48" s="39">
        <v>106</v>
      </c>
      <c r="M48" s="71">
        <v>154</v>
      </c>
      <c r="N48" s="322">
        <v>1.52</v>
      </c>
      <c r="O48" s="323">
        <v>13.29</v>
      </c>
      <c r="P48" s="692"/>
      <c r="Q48" s="108" t="s">
        <v>882</v>
      </c>
      <c r="R48" s="71">
        <v>77</v>
      </c>
      <c r="S48" s="39">
        <v>18940</v>
      </c>
      <c r="T48" s="39">
        <v>1408</v>
      </c>
      <c r="U48" s="39">
        <v>1599</v>
      </c>
      <c r="V48" s="322">
        <v>11.38</v>
      </c>
      <c r="W48" s="71">
        <v>40.43</v>
      </c>
      <c r="X48" s="39">
        <v>6405</v>
      </c>
      <c r="Y48" s="39">
        <v>494.6</v>
      </c>
      <c r="Z48" s="39">
        <v>752.8</v>
      </c>
      <c r="AA48" s="323">
        <v>6.62</v>
      </c>
      <c r="AB48" s="322">
        <v>72.89</v>
      </c>
      <c r="AC48" s="320">
        <v>215.3</v>
      </c>
      <c r="AD48" s="73">
        <v>975.3</v>
      </c>
      <c r="AE48" s="39">
        <v>1</v>
      </c>
      <c r="AF48" s="39">
        <v>1</v>
      </c>
      <c r="AG48" s="71">
        <v>1</v>
      </c>
      <c r="AH48" s="39">
        <v>1</v>
      </c>
      <c r="AI48" s="39">
        <v>1</v>
      </c>
      <c r="AJ48" s="73">
        <v>1</v>
      </c>
      <c r="AK48" s="70" t="s">
        <v>1814</v>
      </c>
      <c r="AL48" s="70" t="s">
        <v>1814</v>
      </c>
      <c r="AM48" s="107"/>
    </row>
    <row r="49" spans="1:39" s="14" customFormat="1" ht="14.1" customHeight="1">
      <c r="A49" s="233" t="s">
        <v>389</v>
      </c>
      <c r="B49" s="107">
        <v>131</v>
      </c>
      <c r="C49" s="98">
        <v>275</v>
      </c>
      <c r="D49" s="99">
        <v>261</v>
      </c>
      <c r="E49" s="99">
        <v>15.4</v>
      </c>
      <c r="F49" s="99">
        <v>25.1</v>
      </c>
      <c r="G49" s="100">
        <v>13</v>
      </c>
      <c r="H49" s="337">
        <v>167</v>
      </c>
      <c r="I49" s="39">
        <v>224.8</v>
      </c>
      <c r="J49" s="39">
        <v>198.8</v>
      </c>
      <c r="K49" s="39" t="s">
        <v>5300</v>
      </c>
      <c r="L49" s="39">
        <v>108</v>
      </c>
      <c r="M49" s="71">
        <v>156</v>
      </c>
      <c r="N49" s="39">
        <v>1.54</v>
      </c>
      <c r="O49" s="323">
        <v>11.75</v>
      </c>
      <c r="P49" s="692"/>
      <c r="Q49" s="108" t="s">
        <v>883</v>
      </c>
      <c r="R49" s="71">
        <v>88</v>
      </c>
      <c r="S49" s="39">
        <v>22150</v>
      </c>
      <c r="T49" s="39">
        <v>1611</v>
      </c>
      <c r="U49" s="39">
        <v>1847</v>
      </c>
      <c r="V49" s="322">
        <v>11.52</v>
      </c>
      <c r="W49" s="71">
        <v>46.39</v>
      </c>
      <c r="X49" s="39">
        <v>7446</v>
      </c>
      <c r="Y49" s="39">
        <v>570.6</v>
      </c>
      <c r="Z49" s="39">
        <v>869.7</v>
      </c>
      <c r="AA49" s="323">
        <v>6.68</v>
      </c>
      <c r="AB49" s="39">
        <v>80.8</v>
      </c>
      <c r="AC49" s="39">
        <v>315.89999999999998</v>
      </c>
      <c r="AD49" s="339">
        <v>1161</v>
      </c>
      <c r="AE49" s="39">
        <v>1</v>
      </c>
      <c r="AF49" s="39">
        <v>1</v>
      </c>
      <c r="AG49" s="71">
        <v>1</v>
      </c>
      <c r="AH49" s="39">
        <v>1</v>
      </c>
      <c r="AI49" s="39">
        <v>1</v>
      </c>
      <c r="AJ49" s="73">
        <v>1</v>
      </c>
      <c r="AK49" s="70" t="s">
        <v>1814</v>
      </c>
      <c r="AL49" s="70" t="s">
        <v>1814</v>
      </c>
      <c r="AM49" s="107"/>
    </row>
    <row r="50" spans="1:39" s="14" customFormat="1" ht="14.1" customHeight="1">
      <c r="A50" s="233" t="s">
        <v>390</v>
      </c>
      <c r="B50" s="107">
        <v>149</v>
      </c>
      <c r="C50" s="98">
        <v>282</v>
      </c>
      <c r="D50" s="99">
        <v>263</v>
      </c>
      <c r="E50" s="99">
        <v>17.3</v>
      </c>
      <c r="F50" s="99">
        <v>28.4</v>
      </c>
      <c r="G50" s="100">
        <v>13</v>
      </c>
      <c r="H50" s="337">
        <v>190</v>
      </c>
      <c r="I50" s="39">
        <v>225.2</v>
      </c>
      <c r="J50" s="39">
        <v>199.2</v>
      </c>
      <c r="K50" s="39" t="s">
        <v>5300</v>
      </c>
      <c r="L50" s="39">
        <v>110</v>
      </c>
      <c r="M50" s="71">
        <v>158</v>
      </c>
      <c r="N50" s="39">
        <v>1.56</v>
      </c>
      <c r="O50" s="323">
        <v>10.47</v>
      </c>
      <c r="P50" s="692"/>
      <c r="Q50" s="108" t="s">
        <v>884</v>
      </c>
      <c r="R50" s="71">
        <v>100</v>
      </c>
      <c r="S50" s="39">
        <v>25940</v>
      </c>
      <c r="T50" s="39">
        <v>1840</v>
      </c>
      <c r="U50" s="39">
        <v>2129</v>
      </c>
      <c r="V50" s="322">
        <v>11.69</v>
      </c>
      <c r="W50" s="71">
        <v>52.63</v>
      </c>
      <c r="X50" s="39">
        <v>8622</v>
      </c>
      <c r="Y50" s="39">
        <v>655.7</v>
      </c>
      <c r="Z50" s="39">
        <v>1001</v>
      </c>
      <c r="AA50" s="323">
        <v>6.74</v>
      </c>
      <c r="AB50" s="39">
        <v>89.3</v>
      </c>
      <c r="AC50" s="39">
        <v>456.5</v>
      </c>
      <c r="AD50" s="73">
        <v>1384</v>
      </c>
      <c r="AE50" s="39">
        <v>1</v>
      </c>
      <c r="AF50" s="39">
        <v>1</v>
      </c>
      <c r="AG50" s="71">
        <v>1</v>
      </c>
      <c r="AH50" s="39">
        <v>1</v>
      </c>
      <c r="AI50" s="39">
        <v>1</v>
      </c>
      <c r="AJ50" s="73">
        <v>1</v>
      </c>
      <c r="AK50" s="70" t="s">
        <v>1814</v>
      </c>
      <c r="AL50" s="70" t="s">
        <v>1814</v>
      </c>
      <c r="AM50" s="107"/>
    </row>
    <row r="51" spans="1:39" s="14" customFormat="1" ht="14.1" customHeight="1">
      <c r="A51" s="233" t="s">
        <v>391</v>
      </c>
      <c r="B51" s="107">
        <v>167</v>
      </c>
      <c r="C51" s="98">
        <v>289</v>
      </c>
      <c r="D51" s="99">
        <v>265</v>
      </c>
      <c r="E51" s="99">
        <v>19.2</v>
      </c>
      <c r="F51" s="99">
        <v>31.8</v>
      </c>
      <c r="G51" s="100">
        <v>13</v>
      </c>
      <c r="H51" s="337">
        <v>212</v>
      </c>
      <c r="I51" s="39">
        <v>225.4</v>
      </c>
      <c r="J51" s="39">
        <v>199.4</v>
      </c>
      <c r="K51" s="39" t="s">
        <v>5300</v>
      </c>
      <c r="L51" s="39">
        <v>112</v>
      </c>
      <c r="M51" s="71">
        <v>160</v>
      </c>
      <c r="N51" s="39">
        <v>1.58</v>
      </c>
      <c r="O51" s="323">
        <v>9.42</v>
      </c>
      <c r="P51" s="692"/>
      <c r="Q51" s="108" t="s">
        <v>885</v>
      </c>
      <c r="R51" s="71">
        <v>112</v>
      </c>
      <c r="S51" s="39">
        <v>30020</v>
      </c>
      <c r="T51" s="39">
        <v>2078</v>
      </c>
      <c r="U51" s="39">
        <v>2427</v>
      </c>
      <c r="V51" s="322">
        <v>11.87</v>
      </c>
      <c r="W51" s="71">
        <v>59.05</v>
      </c>
      <c r="X51" s="39">
        <v>9879</v>
      </c>
      <c r="Y51" s="39">
        <v>745.6</v>
      </c>
      <c r="Z51" s="39">
        <v>1139</v>
      </c>
      <c r="AA51" s="323">
        <v>6.81</v>
      </c>
      <c r="AB51" s="322">
        <v>98.01</v>
      </c>
      <c r="AC51" s="39">
        <v>639.29999999999995</v>
      </c>
      <c r="AD51" s="73">
        <v>1631</v>
      </c>
      <c r="AE51" s="39">
        <v>1</v>
      </c>
      <c r="AF51" s="39">
        <v>1</v>
      </c>
      <c r="AG51" s="71">
        <v>1</v>
      </c>
      <c r="AH51" s="39">
        <v>1</v>
      </c>
      <c r="AI51" s="39">
        <v>1</v>
      </c>
      <c r="AJ51" s="73">
        <v>1</v>
      </c>
      <c r="AK51" s="70" t="s">
        <v>1814</v>
      </c>
      <c r="AL51" s="70" t="s">
        <v>1814</v>
      </c>
      <c r="AM51" s="107"/>
    </row>
    <row r="52" spans="1:39" s="14" customFormat="1" ht="14.1" customHeight="1">
      <c r="A52" s="233" t="s">
        <v>392</v>
      </c>
      <c r="B52" s="107">
        <v>21</v>
      </c>
      <c r="C52" s="98">
        <v>303</v>
      </c>
      <c r="D52" s="99">
        <v>101</v>
      </c>
      <c r="E52" s="99">
        <v>5.0999999999999996</v>
      </c>
      <c r="F52" s="99">
        <v>5.7</v>
      </c>
      <c r="G52" s="100">
        <v>8</v>
      </c>
      <c r="H52" s="337">
        <v>26.8</v>
      </c>
      <c r="I52" s="39">
        <v>291.60000000000002</v>
      </c>
      <c r="J52" s="39">
        <v>275.60000000000002</v>
      </c>
      <c r="K52" s="39" t="s">
        <v>5293</v>
      </c>
      <c r="L52" s="39" t="s">
        <v>5293</v>
      </c>
      <c r="M52" s="71" t="s">
        <v>5293</v>
      </c>
      <c r="N52" s="39">
        <v>0.98599999999999999</v>
      </c>
      <c r="O52" s="323">
        <v>46.74</v>
      </c>
      <c r="P52" s="692"/>
      <c r="Q52" s="108" t="s">
        <v>894</v>
      </c>
      <c r="R52" s="71">
        <v>14</v>
      </c>
      <c r="S52" s="39">
        <v>3708</v>
      </c>
      <c r="T52" s="39">
        <v>244.8</v>
      </c>
      <c r="U52" s="39">
        <v>287.10000000000002</v>
      </c>
      <c r="V52" s="322">
        <v>11.75</v>
      </c>
      <c r="W52" s="71">
        <v>16.559999999999999</v>
      </c>
      <c r="X52" s="39">
        <v>98.31</v>
      </c>
      <c r="Y52" s="39">
        <v>19.47</v>
      </c>
      <c r="Z52" s="39">
        <v>31.19</v>
      </c>
      <c r="AA52" s="323">
        <v>1.91</v>
      </c>
      <c r="AB52" s="322">
        <v>25.85</v>
      </c>
      <c r="AC52" s="39">
        <v>3.17</v>
      </c>
      <c r="AD52" s="73">
        <v>21.63</v>
      </c>
      <c r="AE52" s="39">
        <v>1</v>
      </c>
      <c r="AF52" s="39">
        <v>2</v>
      </c>
      <c r="AG52" s="71" t="s">
        <v>5293</v>
      </c>
      <c r="AH52" s="39">
        <v>4</v>
      </c>
      <c r="AI52" s="39">
        <v>4</v>
      </c>
      <c r="AJ52" s="73" t="s">
        <v>5293</v>
      </c>
      <c r="AK52" s="70" t="s">
        <v>1814</v>
      </c>
      <c r="AL52" s="107"/>
      <c r="AM52" s="107"/>
    </row>
    <row r="53" spans="1:39" s="14" customFormat="1" ht="14.1" customHeight="1">
      <c r="A53" s="233" t="s">
        <v>393</v>
      </c>
      <c r="B53" s="107">
        <v>23.8</v>
      </c>
      <c r="C53" s="98">
        <v>305</v>
      </c>
      <c r="D53" s="99">
        <v>101</v>
      </c>
      <c r="E53" s="99">
        <v>5.6</v>
      </c>
      <c r="F53" s="99">
        <v>6.7</v>
      </c>
      <c r="G53" s="100">
        <v>8</v>
      </c>
      <c r="H53" s="337">
        <v>30.4</v>
      </c>
      <c r="I53" s="39">
        <v>291.60000000000002</v>
      </c>
      <c r="J53" s="39">
        <v>275.60000000000002</v>
      </c>
      <c r="K53" s="39" t="s">
        <v>5293</v>
      </c>
      <c r="L53" s="39" t="s">
        <v>5293</v>
      </c>
      <c r="M53" s="71" t="s">
        <v>5293</v>
      </c>
      <c r="N53" s="39">
        <v>0.98899999999999999</v>
      </c>
      <c r="O53" s="323">
        <v>41.47</v>
      </c>
      <c r="P53" s="692"/>
      <c r="Q53" s="108" t="s">
        <v>895</v>
      </c>
      <c r="R53" s="71">
        <v>16</v>
      </c>
      <c r="S53" s="39">
        <v>4280</v>
      </c>
      <c r="T53" s="39">
        <v>280.7</v>
      </c>
      <c r="U53" s="39">
        <v>328.6</v>
      </c>
      <c r="V53" s="322">
        <v>11.87</v>
      </c>
      <c r="W53" s="71">
        <v>18.3</v>
      </c>
      <c r="X53" s="39">
        <v>115.6</v>
      </c>
      <c r="Y53" s="39">
        <v>22.89</v>
      </c>
      <c r="Z53" s="39">
        <v>36.700000000000003</v>
      </c>
      <c r="AA53" s="323">
        <v>1.95</v>
      </c>
      <c r="AB53" s="39">
        <v>28.36</v>
      </c>
      <c r="AC53" s="39">
        <v>4.5</v>
      </c>
      <c r="AD53" s="73">
        <v>25.59</v>
      </c>
      <c r="AE53" s="39">
        <v>1</v>
      </c>
      <c r="AF53" s="39">
        <v>1</v>
      </c>
      <c r="AG53" s="71" t="s">
        <v>5293</v>
      </c>
      <c r="AH53" s="39">
        <v>4</v>
      </c>
      <c r="AI53" s="39">
        <v>4</v>
      </c>
      <c r="AJ53" s="73" t="s">
        <v>5293</v>
      </c>
      <c r="AK53" s="70" t="s">
        <v>1814</v>
      </c>
      <c r="AL53" s="107"/>
      <c r="AM53" s="107"/>
    </row>
    <row r="54" spans="1:39" s="14" customFormat="1" ht="14.1" customHeight="1">
      <c r="A54" s="233" t="s">
        <v>394</v>
      </c>
      <c r="B54" s="338">
        <v>28.3</v>
      </c>
      <c r="C54" s="98">
        <v>309</v>
      </c>
      <c r="D54" s="99">
        <v>102</v>
      </c>
      <c r="E54" s="99">
        <v>6</v>
      </c>
      <c r="F54" s="99">
        <v>8.9</v>
      </c>
      <c r="G54" s="100">
        <v>8</v>
      </c>
      <c r="H54" s="344">
        <v>35.9</v>
      </c>
      <c r="I54" s="39">
        <v>291.2</v>
      </c>
      <c r="J54" s="39">
        <v>275.2</v>
      </c>
      <c r="K54" s="39" t="s">
        <v>5293</v>
      </c>
      <c r="L54" s="39" t="s">
        <v>5293</v>
      </c>
      <c r="M54" s="71" t="s">
        <v>5293</v>
      </c>
      <c r="N54" s="39">
        <v>1</v>
      </c>
      <c r="O54" s="323">
        <v>35.31</v>
      </c>
      <c r="P54" s="692"/>
      <c r="Q54" s="108" t="s">
        <v>5334</v>
      </c>
      <c r="R54" s="71">
        <v>19</v>
      </c>
      <c r="S54" s="39">
        <v>5431</v>
      </c>
      <c r="T54" s="39">
        <v>351.5</v>
      </c>
      <c r="U54" s="39">
        <v>406.9</v>
      </c>
      <c r="V54" s="322">
        <v>12.27</v>
      </c>
      <c r="W54" s="71">
        <v>19.89</v>
      </c>
      <c r="X54" s="39">
        <v>158.1</v>
      </c>
      <c r="Y54" s="39">
        <v>30.99</v>
      </c>
      <c r="Z54" s="39">
        <v>49.15</v>
      </c>
      <c r="AA54" s="323">
        <v>2.09</v>
      </c>
      <c r="AB54" s="39">
        <v>33.14</v>
      </c>
      <c r="AC54" s="39">
        <v>7.72</v>
      </c>
      <c r="AD54" s="73">
        <v>35.44</v>
      </c>
      <c r="AE54" s="39">
        <v>1</v>
      </c>
      <c r="AF54" s="39">
        <v>1</v>
      </c>
      <c r="AG54" s="71" t="s">
        <v>5293</v>
      </c>
      <c r="AH54" s="39">
        <v>4</v>
      </c>
      <c r="AI54" s="39">
        <v>4</v>
      </c>
      <c r="AJ54" s="73" t="s">
        <v>5293</v>
      </c>
      <c r="AK54" s="70" t="s">
        <v>1814</v>
      </c>
      <c r="AL54" s="107"/>
      <c r="AM54" s="107"/>
    </row>
    <row r="55" spans="1:39" s="14" customFormat="1" ht="14.1" customHeight="1">
      <c r="A55" s="233" t="s">
        <v>395</v>
      </c>
      <c r="B55" s="107">
        <v>32.700000000000003</v>
      </c>
      <c r="C55" s="98">
        <v>313</v>
      </c>
      <c r="D55" s="99">
        <v>102</v>
      </c>
      <c r="E55" s="99">
        <v>6.6</v>
      </c>
      <c r="F55" s="99">
        <v>10.8</v>
      </c>
      <c r="G55" s="100">
        <v>8</v>
      </c>
      <c r="H55" s="344">
        <v>41.8</v>
      </c>
      <c r="I55" s="39">
        <v>291.39999999999998</v>
      </c>
      <c r="J55" s="39">
        <v>275.39999999999998</v>
      </c>
      <c r="K55" s="39" t="s">
        <v>5293</v>
      </c>
      <c r="L55" s="39" t="s">
        <v>5293</v>
      </c>
      <c r="M55" s="71" t="s">
        <v>5293</v>
      </c>
      <c r="N55" s="39">
        <v>1.01</v>
      </c>
      <c r="O55" s="323">
        <v>30.68</v>
      </c>
      <c r="P55" s="692"/>
      <c r="Q55" s="108" t="s">
        <v>899</v>
      </c>
      <c r="R55" s="71">
        <v>22</v>
      </c>
      <c r="S55" s="39">
        <v>6507</v>
      </c>
      <c r="T55" s="39">
        <v>415.8</v>
      </c>
      <c r="U55" s="39">
        <v>480.9</v>
      </c>
      <c r="V55" s="322">
        <v>12.47</v>
      </c>
      <c r="W55" s="323">
        <v>22.22</v>
      </c>
      <c r="X55" s="39">
        <v>191.9</v>
      </c>
      <c r="Y55" s="39">
        <v>37.619999999999997</v>
      </c>
      <c r="Z55" s="322">
        <v>59.63</v>
      </c>
      <c r="AA55" s="323">
        <v>2.14</v>
      </c>
      <c r="AB55" s="39">
        <v>37.57</v>
      </c>
      <c r="AC55" s="322">
        <v>12.36</v>
      </c>
      <c r="AD55" s="73">
        <v>43.61</v>
      </c>
      <c r="AE55" s="39">
        <v>1</v>
      </c>
      <c r="AF55" s="39">
        <v>1</v>
      </c>
      <c r="AG55" s="71" t="s">
        <v>5293</v>
      </c>
      <c r="AH55" s="39">
        <v>3</v>
      </c>
      <c r="AI55" s="39">
        <v>4</v>
      </c>
      <c r="AJ55" s="73" t="s">
        <v>5293</v>
      </c>
      <c r="AK55" s="70" t="s">
        <v>1814</v>
      </c>
      <c r="AL55" s="107"/>
      <c r="AM55" s="107"/>
    </row>
    <row r="56" spans="1:39" s="14" customFormat="1" ht="14.1" customHeight="1">
      <c r="A56" s="233" t="s">
        <v>601</v>
      </c>
      <c r="B56" s="107">
        <v>38.700000000000003</v>
      </c>
      <c r="C56" s="98">
        <v>310</v>
      </c>
      <c r="D56" s="99">
        <v>165</v>
      </c>
      <c r="E56" s="99">
        <v>5.8</v>
      </c>
      <c r="F56" s="99">
        <v>9.6999999999999993</v>
      </c>
      <c r="G56" s="100">
        <v>8</v>
      </c>
      <c r="H56" s="344">
        <v>49.4</v>
      </c>
      <c r="I56" s="39">
        <v>290.60000000000002</v>
      </c>
      <c r="J56" s="39">
        <v>274.60000000000002</v>
      </c>
      <c r="K56" s="39" t="s">
        <v>5297</v>
      </c>
      <c r="L56" s="39">
        <v>80</v>
      </c>
      <c r="M56" s="71">
        <v>84</v>
      </c>
      <c r="N56" s="322">
        <v>1.25</v>
      </c>
      <c r="O56" s="323">
        <v>32.270000000000003</v>
      </c>
      <c r="P56" s="692"/>
      <c r="Q56" s="108" t="s">
        <v>5335</v>
      </c>
      <c r="R56" s="71">
        <v>26</v>
      </c>
      <c r="S56" s="39">
        <v>8527</v>
      </c>
      <c r="T56" s="39">
        <v>550.1</v>
      </c>
      <c r="U56" s="39">
        <v>611.79999999999995</v>
      </c>
      <c r="V56" s="322">
        <v>13.12</v>
      </c>
      <c r="W56" s="71">
        <v>19.64</v>
      </c>
      <c r="X56" s="39">
        <v>726.8</v>
      </c>
      <c r="Y56" s="39">
        <v>88.1</v>
      </c>
      <c r="Z56" s="39">
        <v>134.80000000000001</v>
      </c>
      <c r="AA56" s="323">
        <v>3.83</v>
      </c>
      <c r="AB56" s="39">
        <v>34.61</v>
      </c>
      <c r="AC56" s="39">
        <v>12.76</v>
      </c>
      <c r="AD56" s="73">
        <v>163.69999999999999</v>
      </c>
      <c r="AE56" s="39">
        <v>1</v>
      </c>
      <c r="AF56" s="39">
        <v>2</v>
      </c>
      <c r="AG56" s="71" t="s">
        <v>5293</v>
      </c>
      <c r="AH56" s="39">
        <v>4</v>
      </c>
      <c r="AI56" s="39">
        <v>4</v>
      </c>
      <c r="AJ56" s="73" t="s">
        <v>5293</v>
      </c>
      <c r="AK56" s="70" t="s">
        <v>1814</v>
      </c>
      <c r="AL56" s="107"/>
      <c r="AM56" s="107"/>
    </row>
    <row r="57" spans="1:39" s="14" customFormat="1" ht="14.1" customHeight="1">
      <c r="A57" s="233" t="s">
        <v>602</v>
      </c>
      <c r="B57" s="107">
        <v>44.5</v>
      </c>
      <c r="C57" s="98">
        <v>313</v>
      </c>
      <c r="D57" s="99">
        <v>166</v>
      </c>
      <c r="E57" s="99">
        <v>6.6</v>
      </c>
      <c r="F57" s="99">
        <v>11.2</v>
      </c>
      <c r="G57" s="100">
        <v>8</v>
      </c>
      <c r="H57" s="344">
        <v>56.7</v>
      </c>
      <c r="I57" s="39">
        <v>290.60000000000002</v>
      </c>
      <c r="J57" s="39">
        <v>274.60000000000002</v>
      </c>
      <c r="K57" s="39" t="s">
        <v>5297</v>
      </c>
      <c r="L57" s="39">
        <v>80</v>
      </c>
      <c r="M57" s="71">
        <v>84</v>
      </c>
      <c r="N57" s="39">
        <v>1.26</v>
      </c>
      <c r="O57" s="323">
        <v>28.27</v>
      </c>
      <c r="P57" s="692"/>
      <c r="Q57" s="108" t="s">
        <v>5336</v>
      </c>
      <c r="R57" s="71">
        <v>30</v>
      </c>
      <c r="S57" s="39">
        <v>9934</v>
      </c>
      <c r="T57" s="39">
        <v>634.79999999999995</v>
      </c>
      <c r="U57" s="39">
        <v>708.3</v>
      </c>
      <c r="V57" s="322">
        <v>13.21</v>
      </c>
      <c r="W57" s="71">
        <v>22.26</v>
      </c>
      <c r="X57" s="39">
        <v>854.7</v>
      </c>
      <c r="Y57" s="39">
        <v>103</v>
      </c>
      <c r="Z57" s="39">
        <v>157.80000000000001</v>
      </c>
      <c r="AA57" s="323">
        <v>3.88</v>
      </c>
      <c r="AB57" s="39">
        <v>38.369999999999997</v>
      </c>
      <c r="AC57" s="39">
        <v>19.3</v>
      </c>
      <c r="AD57" s="73">
        <v>194.4</v>
      </c>
      <c r="AE57" s="39">
        <v>1</v>
      </c>
      <c r="AF57" s="39">
        <v>1</v>
      </c>
      <c r="AG57" s="71" t="s">
        <v>5293</v>
      </c>
      <c r="AH57" s="39">
        <v>3</v>
      </c>
      <c r="AI57" s="39">
        <v>4</v>
      </c>
      <c r="AJ57" s="73" t="s">
        <v>5293</v>
      </c>
      <c r="AK57" s="70" t="s">
        <v>1814</v>
      </c>
      <c r="AL57" s="107"/>
      <c r="AM57" s="107"/>
    </row>
    <row r="58" spans="1:39" s="14" customFormat="1" ht="14.1" customHeight="1">
      <c r="A58" s="233" t="s">
        <v>603</v>
      </c>
      <c r="B58" s="338">
        <v>52</v>
      </c>
      <c r="C58" s="98">
        <v>317</v>
      </c>
      <c r="D58" s="99">
        <v>167</v>
      </c>
      <c r="E58" s="99">
        <v>7.6</v>
      </c>
      <c r="F58" s="99">
        <v>13.2</v>
      </c>
      <c r="G58" s="100">
        <v>8</v>
      </c>
      <c r="H58" s="70">
        <v>66.5</v>
      </c>
      <c r="I58" s="39">
        <v>290.60000000000002</v>
      </c>
      <c r="J58" s="39">
        <v>274.60000000000002</v>
      </c>
      <c r="K58" s="39" t="s">
        <v>5297</v>
      </c>
      <c r="L58" s="39">
        <v>82</v>
      </c>
      <c r="M58" s="71">
        <v>86</v>
      </c>
      <c r="N58" s="39">
        <v>1.27</v>
      </c>
      <c r="O58" s="323">
        <v>24.28</v>
      </c>
      <c r="P58" s="692"/>
      <c r="Q58" s="108" t="s">
        <v>5337</v>
      </c>
      <c r="R58" s="71">
        <v>35</v>
      </c>
      <c r="S58" s="39">
        <v>11851</v>
      </c>
      <c r="T58" s="39">
        <v>747.7</v>
      </c>
      <c r="U58" s="39">
        <v>838.5</v>
      </c>
      <c r="V58" s="322">
        <v>13.32</v>
      </c>
      <c r="W58" s="71">
        <v>25.81</v>
      </c>
      <c r="X58" s="39">
        <v>1026</v>
      </c>
      <c r="Y58" s="39">
        <v>122.9</v>
      </c>
      <c r="Z58" s="39">
        <v>188.6</v>
      </c>
      <c r="AA58" s="323">
        <v>3.92</v>
      </c>
      <c r="AB58" s="39">
        <v>43.39</v>
      </c>
      <c r="AC58" s="39">
        <v>31.1</v>
      </c>
      <c r="AD58" s="73">
        <v>236.4</v>
      </c>
      <c r="AE58" s="39">
        <v>1</v>
      </c>
      <c r="AF58" s="39">
        <v>1</v>
      </c>
      <c r="AG58" s="71" t="s">
        <v>5293</v>
      </c>
      <c r="AH58" s="39">
        <v>2</v>
      </c>
      <c r="AI58" s="39">
        <v>4</v>
      </c>
      <c r="AJ58" s="73" t="s">
        <v>5293</v>
      </c>
      <c r="AK58" s="70" t="s">
        <v>1814</v>
      </c>
      <c r="AL58" s="107"/>
      <c r="AM58" s="107"/>
    </row>
    <row r="59" spans="1:39" s="14" customFormat="1" ht="14.1" customHeight="1">
      <c r="A59" s="233" t="s">
        <v>604</v>
      </c>
      <c r="B59" s="107">
        <v>60</v>
      </c>
      <c r="C59" s="98">
        <v>303</v>
      </c>
      <c r="D59" s="99">
        <v>203</v>
      </c>
      <c r="E59" s="99">
        <v>7.5</v>
      </c>
      <c r="F59" s="99">
        <v>13.1</v>
      </c>
      <c r="G59" s="100">
        <v>15</v>
      </c>
      <c r="H59" s="344">
        <v>76.099999999999994</v>
      </c>
      <c r="I59" s="39">
        <v>276.8</v>
      </c>
      <c r="J59" s="39">
        <v>246.8</v>
      </c>
      <c r="K59" s="39" t="s">
        <v>5300</v>
      </c>
      <c r="L59" s="39">
        <v>90</v>
      </c>
      <c r="M59" s="71">
        <v>113</v>
      </c>
      <c r="N59" s="39">
        <v>1.38</v>
      </c>
      <c r="O59" s="323">
        <v>23.12</v>
      </c>
      <c r="P59" s="692"/>
      <c r="Q59" s="108" t="s">
        <v>457</v>
      </c>
      <c r="R59" s="71">
        <v>40</v>
      </c>
      <c r="S59" s="39">
        <v>12860</v>
      </c>
      <c r="T59" s="39">
        <v>848.9</v>
      </c>
      <c r="U59" s="39">
        <v>940.7</v>
      </c>
      <c r="V59" s="322">
        <v>13.02</v>
      </c>
      <c r="W59" s="71">
        <v>27.6</v>
      </c>
      <c r="X59" s="39">
        <v>1829</v>
      </c>
      <c r="Y59" s="322">
        <v>180.2</v>
      </c>
      <c r="Z59" s="39">
        <v>275.2</v>
      </c>
      <c r="AA59" s="323">
        <v>4.91</v>
      </c>
      <c r="AB59" s="39">
        <v>51.27</v>
      </c>
      <c r="AC59" s="39">
        <v>39.15</v>
      </c>
      <c r="AD59" s="73">
        <v>383.7</v>
      </c>
      <c r="AE59" s="39">
        <v>1</v>
      </c>
      <c r="AF59" s="39">
        <v>1</v>
      </c>
      <c r="AG59" s="71" t="s">
        <v>5293</v>
      </c>
      <c r="AH59" s="39">
        <v>1</v>
      </c>
      <c r="AI59" s="39">
        <v>3</v>
      </c>
      <c r="AJ59" s="73" t="s">
        <v>5293</v>
      </c>
      <c r="AK59" s="70" t="s">
        <v>1814</v>
      </c>
      <c r="AL59" s="107"/>
      <c r="AM59" s="107"/>
    </row>
    <row r="60" spans="1:39" s="14" customFormat="1" ht="14.1" customHeight="1">
      <c r="A60" s="233" t="s">
        <v>605</v>
      </c>
      <c r="B60" s="107">
        <v>67</v>
      </c>
      <c r="C60" s="98">
        <v>306</v>
      </c>
      <c r="D60" s="99">
        <v>204</v>
      </c>
      <c r="E60" s="99">
        <v>8.5</v>
      </c>
      <c r="F60" s="99">
        <v>14.6</v>
      </c>
      <c r="G60" s="100">
        <v>15</v>
      </c>
      <c r="H60" s="344">
        <v>85.2</v>
      </c>
      <c r="I60" s="39">
        <v>276.8</v>
      </c>
      <c r="J60" s="39">
        <v>246.8</v>
      </c>
      <c r="K60" s="39" t="s">
        <v>5300</v>
      </c>
      <c r="L60" s="39">
        <v>90</v>
      </c>
      <c r="M60" s="71">
        <v>114</v>
      </c>
      <c r="N60" s="39">
        <v>1.39</v>
      </c>
      <c r="O60" s="323">
        <v>20.75</v>
      </c>
      <c r="P60" s="692"/>
      <c r="Q60" s="108" t="s">
        <v>458</v>
      </c>
      <c r="R60" s="71">
        <v>45</v>
      </c>
      <c r="S60" s="39">
        <v>14510</v>
      </c>
      <c r="T60" s="39">
        <v>948.4</v>
      </c>
      <c r="U60" s="39">
        <v>1057</v>
      </c>
      <c r="V60" s="322">
        <v>13.06</v>
      </c>
      <c r="W60" s="71">
        <v>31.08</v>
      </c>
      <c r="X60" s="39">
        <v>2069</v>
      </c>
      <c r="Y60" s="320">
        <v>202.8</v>
      </c>
      <c r="Z60" s="39">
        <v>310.3</v>
      </c>
      <c r="AA60" s="323">
        <v>4.93</v>
      </c>
      <c r="AB60" s="39">
        <v>55.27</v>
      </c>
      <c r="AC60" s="322">
        <v>54.03</v>
      </c>
      <c r="AD60" s="73">
        <v>438.5</v>
      </c>
      <c r="AE60" s="39">
        <v>1</v>
      </c>
      <c r="AF60" s="39">
        <v>1</v>
      </c>
      <c r="AG60" s="71" t="s">
        <v>5293</v>
      </c>
      <c r="AH60" s="39">
        <v>1</v>
      </c>
      <c r="AI60" s="39">
        <v>2</v>
      </c>
      <c r="AJ60" s="73" t="s">
        <v>5293</v>
      </c>
      <c r="AK60" s="70" t="s">
        <v>1814</v>
      </c>
      <c r="AL60" s="107"/>
      <c r="AM60" s="107"/>
    </row>
    <row r="61" spans="1:39" s="14" customFormat="1" ht="14.1" customHeight="1">
      <c r="A61" s="233" t="s">
        <v>606</v>
      </c>
      <c r="B61" s="338">
        <v>74</v>
      </c>
      <c r="C61" s="98">
        <v>310</v>
      </c>
      <c r="D61" s="99">
        <v>205</v>
      </c>
      <c r="E61" s="99">
        <v>9.4</v>
      </c>
      <c r="F61" s="99">
        <v>16.3</v>
      </c>
      <c r="G61" s="100">
        <v>15</v>
      </c>
      <c r="H61" s="344">
        <v>94.8</v>
      </c>
      <c r="I61" s="39">
        <v>277.39999999999998</v>
      </c>
      <c r="J61" s="39">
        <v>247.4</v>
      </c>
      <c r="K61" s="39" t="s">
        <v>5300</v>
      </c>
      <c r="L61" s="39">
        <v>90</v>
      </c>
      <c r="M61" s="71">
        <v>115</v>
      </c>
      <c r="N61" s="39">
        <v>1.4</v>
      </c>
      <c r="O61" s="323">
        <v>18.739999999999998</v>
      </c>
      <c r="P61" s="692"/>
      <c r="Q61" s="108" t="s">
        <v>459</v>
      </c>
      <c r="R61" s="71">
        <v>50</v>
      </c>
      <c r="S61" s="39">
        <v>16450</v>
      </c>
      <c r="T61" s="39">
        <v>1061</v>
      </c>
      <c r="U61" s="39">
        <v>1188</v>
      </c>
      <c r="V61" s="322">
        <v>13.17</v>
      </c>
      <c r="W61" s="71">
        <v>34.43</v>
      </c>
      <c r="X61" s="39">
        <v>2344</v>
      </c>
      <c r="Y61" s="39">
        <v>228.7</v>
      </c>
      <c r="Z61" s="39">
        <v>350.2</v>
      </c>
      <c r="AA61" s="323">
        <v>4.97</v>
      </c>
      <c r="AB61" s="39">
        <v>59.57</v>
      </c>
      <c r="AC61" s="322">
        <v>74.05</v>
      </c>
      <c r="AD61" s="73">
        <v>504.7</v>
      </c>
      <c r="AE61" s="39">
        <v>1</v>
      </c>
      <c r="AF61" s="39">
        <v>1</v>
      </c>
      <c r="AG61" s="71" t="s">
        <v>5293</v>
      </c>
      <c r="AH61" s="39">
        <v>1</v>
      </c>
      <c r="AI61" s="39">
        <v>1</v>
      </c>
      <c r="AJ61" s="73" t="s">
        <v>5293</v>
      </c>
      <c r="AK61" s="70" t="s">
        <v>1814</v>
      </c>
      <c r="AL61" s="107"/>
      <c r="AM61" s="107"/>
    </row>
    <row r="62" spans="1:39" s="14" customFormat="1" ht="14.1" customHeight="1">
      <c r="A62" s="233" t="s">
        <v>607</v>
      </c>
      <c r="B62" s="338">
        <v>79</v>
      </c>
      <c r="C62" s="98">
        <v>306</v>
      </c>
      <c r="D62" s="99">
        <v>254</v>
      </c>
      <c r="E62" s="99">
        <v>8.8000000000000007</v>
      </c>
      <c r="F62" s="99">
        <v>14.6</v>
      </c>
      <c r="G62" s="100">
        <v>15</v>
      </c>
      <c r="H62" s="344">
        <v>101</v>
      </c>
      <c r="I62" s="39">
        <v>276.8</v>
      </c>
      <c r="J62" s="39">
        <v>246.8</v>
      </c>
      <c r="K62" s="39" t="s">
        <v>5300</v>
      </c>
      <c r="L62" s="39">
        <v>90</v>
      </c>
      <c r="M62" s="71">
        <v>164</v>
      </c>
      <c r="N62" s="39">
        <v>1.58</v>
      </c>
      <c r="O62" s="323">
        <v>20.09</v>
      </c>
      <c r="P62" s="692"/>
      <c r="Q62" s="108" t="s">
        <v>460</v>
      </c>
      <c r="R62" s="71">
        <v>53</v>
      </c>
      <c r="S62" s="39">
        <v>17670</v>
      </c>
      <c r="T62" s="39">
        <v>1155</v>
      </c>
      <c r="U62" s="39">
        <v>1275</v>
      </c>
      <c r="V62" s="322">
        <v>13.26</v>
      </c>
      <c r="W62" s="323">
        <v>31.95</v>
      </c>
      <c r="X62" s="39">
        <v>3990</v>
      </c>
      <c r="Y62" s="39">
        <v>314.2</v>
      </c>
      <c r="Z62" s="39">
        <v>477.8</v>
      </c>
      <c r="AA62" s="323">
        <v>6.3</v>
      </c>
      <c r="AB62" s="39">
        <v>55.57</v>
      </c>
      <c r="AC62" s="39">
        <v>65.489999999999995</v>
      </c>
      <c r="AD62" s="73">
        <v>846.5</v>
      </c>
      <c r="AE62" s="39">
        <v>1</v>
      </c>
      <c r="AF62" s="39">
        <v>2</v>
      </c>
      <c r="AG62" s="71" t="s">
        <v>5293</v>
      </c>
      <c r="AH62" s="39">
        <v>1</v>
      </c>
      <c r="AI62" s="39">
        <v>2</v>
      </c>
      <c r="AJ62" s="73" t="s">
        <v>5293</v>
      </c>
      <c r="AK62" s="70" t="s">
        <v>1814</v>
      </c>
      <c r="AL62" s="107"/>
      <c r="AM62" s="107"/>
    </row>
    <row r="63" spans="1:39" s="14" customFormat="1" ht="14.1" customHeight="1">
      <c r="A63" s="233" t="s">
        <v>608</v>
      </c>
      <c r="B63" s="338">
        <v>86</v>
      </c>
      <c r="C63" s="98">
        <v>310</v>
      </c>
      <c r="D63" s="99">
        <v>254</v>
      </c>
      <c r="E63" s="99">
        <v>9.1</v>
      </c>
      <c r="F63" s="99">
        <v>16.3</v>
      </c>
      <c r="G63" s="100">
        <v>15</v>
      </c>
      <c r="H63" s="344">
        <v>110</v>
      </c>
      <c r="I63" s="39">
        <v>277.39999999999998</v>
      </c>
      <c r="J63" s="39">
        <v>247.4</v>
      </c>
      <c r="K63" s="39" t="s">
        <v>5300</v>
      </c>
      <c r="L63" s="39">
        <v>90</v>
      </c>
      <c r="M63" s="71">
        <v>164</v>
      </c>
      <c r="N63" s="39">
        <v>1.59</v>
      </c>
      <c r="O63" s="323">
        <v>18.440000000000001</v>
      </c>
      <c r="P63" s="692"/>
      <c r="Q63" s="108" t="s">
        <v>461</v>
      </c>
      <c r="R63" s="71">
        <v>58</v>
      </c>
      <c r="S63" s="39">
        <v>19850</v>
      </c>
      <c r="T63" s="39">
        <v>1280</v>
      </c>
      <c r="U63" s="39">
        <v>1417</v>
      </c>
      <c r="V63" s="322">
        <v>13.43</v>
      </c>
      <c r="W63" s="71">
        <v>33.549999999999997</v>
      </c>
      <c r="X63" s="39">
        <v>4455</v>
      </c>
      <c r="Y63" s="39">
        <v>350.8</v>
      </c>
      <c r="Z63" s="39">
        <v>533.1</v>
      </c>
      <c r="AA63" s="323">
        <v>6.36</v>
      </c>
      <c r="AB63" s="39">
        <v>59.27</v>
      </c>
      <c r="AC63" s="39">
        <v>86.96</v>
      </c>
      <c r="AD63" s="73">
        <v>960</v>
      </c>
      <c r="AE63" s="39">
        <v>1</v>
      </c>
      <c r="AF63" s="39">
        <v>1</v>
      </c>
      <c r="AG63" s="71" t="s">
        <v>5293</v>
      </c>
      <c r="AH63" s="39">
        <v>1</v>
      </c>
      <c r="AI63" s="39">
        <v>2</v>
      </c>
      <c r="AJ63" s="73" t="s">
        <v>5293</v>
      </c>
      <c r="AK63" s="70" t="s">
        <v>1814</v>
      </c>
      <c r="AL63" s="107"/>
      <c r="AM63" s="107"/>
    </row>
    <row r="64" spans="1:39" s="14" customFormat="1" ht="14.1" customHeight="1">
      <c r="A64" s="233" t="s">
        <v>609</v>
      </c>
      <c r="B64" s="338">
        <v>97</v>
      </c>
      <c r="C64" s="98">
        <v>308</v>
      </c>
      <c r="D64" s="99">
        <v>305</v>
      </c>
      <c r="E64" s="99">
        <v>9.9</v>
      </c>
      <c r="F64" s="99">
        <v>15.4</v>
      </c>
      <c r="G64" s="100">
        <v>15</v>
      </c>
      <c r="H64" s="344">
        <v>123</v>
      </c>
      <c r="I64" s="39">
        <v>277.2</v>
      </c>
      <c r="J64" s="39">
        <v>247.2</v>
      </c>
      <c r="K64" s="39" t="s">
        <v>5300</v>
      </c>
      <c r="L64" s="39">
        <v>102</v>
      </c>
      <c r="M64" s="71">
        <v>200</v>
      </c>
      <c r="N64" s="322">
        <v>1.79</v>
      </c>
      <c r="O64" s="323">
        <v>18.5</v>
      </c>
      <c r="P64" s="692"/>
      <c r="Q64" s="108" t="s">
        <v>5338</v>
      </c>
      <c r="R64" s="71">
        <v>65</v>
      </c>
      <c r="S64" s="39">
        <v>22240</v>
      </c>
      <c r="T64" s="39">
        <v>1444</v>
      </c>
      <c r="U64" s="39">
        <v>1591</v>
      </c>
      <c r="V64" s="322">
        <v>13.43</v>
      </c>
      <c r="W64" s="71">
        <v>35.520000000000003</v>
      </c>
      <c r="X64" s="39">
        <v>7286</v>
      </c>
      <c r="Y64" s="39">
        <v>477.8</v>
      </c>
      <c r="Z64" s="39">
        <v>724.7</v>
      </c>
      <c r="AA64" s="323">
        <v>7.69</v>
      </c>
      <c r="AB64" s="39">
        <v>58.27</v>
      </c>
      <c r="AC64" s="39">
        <v>91.5</v>
      </c>
      <c r="AD64" s="73">
        <v>1559</v>
      </c>
      <c r="AE64" s="39">
        <v>1</v>
      </c>
      <c r="AF64" s="39">
        <v>3</v>
      </c>
      <c r="AG64" s="71">
        <v>3</v>
      </c>
      <c r="AH64" s="39">
        <v>1</v>
      </c>
      <c r="AI64" s="39">
        <v>3</v>
      </c>
      <c r="AJ64" s="73">
        <v>3</v>
      </c>
      <c r="AK64" s="70" t="s">
        <v>1814</v>
      </c>
      <c r="AL64" s="70" t="s">
        <v>1814</v>
      </c>
      <c r="AM64" s="107"/>
    </row>
    <row r="65" spans="1:39" s="14" customFormat="1" ht="14.1" customHeight="1">
      <c r="A65" s="233" t="s">
        <v>5082</v>
      </c>
      <c r="B65" s="338">
        <v>107</v>
      </c>
      <c r="C65" s="98">
        <v>311</v>
      </c>
      <c r="D65" s="99">
        <v>306</v>
      </c>
      <c r="E65" s="99">
        <v>10.9</v>
      </c>
      <c r="F65" s="99">
        <v>17</v>
      </c>
      <c r="G65" s="100">
        <v>15</v>
      </c>
      <c r="H65" s="337">
        <v>136</v>
      </c>
      <c r="I65" s="39">
        <v>277</v>
      </c>
      <c r="J65" s="39">
        <v>247</v>
      </c>
      <c r="K65" s="39" t="s">
        <v>5300</v>
      </c>
      <c r="L65" s="39">
        <v>104</v>
      </c>
      <c r="M65" s="71">
        <v>200</v>
      </c>
      <c r="N65" s="39">
        <v>1.8</v>
      </c>
      <c r="O65" s="323">
        <v>16.829999999999998</v>
      </c>
      <c r="P65" s="692"/>
      <c r="Q65" s="108" t="s">
        <v>5339</v>
      </c>
      <c r="R65" s="71">
        <v>72</v>
      </c>
      <c r="S65" s="39">
        <v>24790</v>
      </c>
      <c r="T65" s="39">
        <v>1594</v>
      </c>
      <c r="U65" s="39">
        <v>1765</v>
      </c>
      <c r="V65" s="322">
        <v>13.49</v>
      </c>
      <c r="W65" s="71">
        <v>39.08</v>
      </c>
      <c r="X65" s="39">
        <v>8123</v>
      </c>
      <c r="Y65" s="39">
        <v>530.9</v>
      </c>
      <c r="Z65" s="39">
        <v>805.8</v>
      </c>
      <c r="AA65" s="323">
        <v>7.72</v>
      </c>
      <c r="AB65" s="39">
        <v>62.47</v>
      </c>
      <c r="AC65" s="39">
        <v>122.1</v>
      </c>
      <c r="AD65" s="73">
        <v>1754</v>
      </c>
      <c r="AE65" s="39">
        <v>1</v>
      </c>
      <c r="AF65" s="39">
        <v>3</v>
      </c>
      <c r="AG65" s="71">
        <v>3</v>
      </c>
      <c r="AH65" s="39">
        <v>1</v>
      </c>
      <c r="AI65" s="39">
        <v>3</v>
      </c>
      <c r="AJ65" s="73">
        <v>3</v>
      </c>
      <c r="AK65" s="70" t="s">
        <v>1814</v>
      </c>
      <c r="AL65" s="70" t="s">
        <v>1814</v>
      </c>
      <c r="AM65" s="107"/>
    </row>
    <row r="66" spans="1:39" s="14" customFormat="1" ht="14.1" customHeight="1">
      <c r="A66" s="233" t="s">
        <v>5083</v>
      </c>
      <c r="B66" s="338">
        <v>117</v>
      </c>
      <c r="C66" s="98">
        <v>314</v>
      </c>
      <c r="D66" s="99">
        <v>307</v>
      </c>
      <c r="E66" s="99">
        <v>11.9</v>
      </c>
      <c r="F66" s="99">
        <v>18.7</v>
      </c>
      <c r="G66" s="100">
        <v>15</v>
      </c>
      <c r="H66" s="337">
        <v>150</v>
      </c>
      <c r="I66" s="39">
        <v>276.60000000000002</v>
      </c>
      <c r="J66" s="39">
        <v>246.6</v>
      </c>
      <c r="K66" s="39" t="s">
        <v>5300</v>
      </c>
      <c r="L66" s="39">
        <v>106</v>
      </c>
      <c r="M66" s="71">
        <v>202</v>
      </c>
      <c r="N66" s="39">
        <v>1.81</v>
      </c>
      <c r="O66" s="323">
        <v>15.38</v>
      </c>
      <c r="P66" s="692"/>
      <c r="Q66" s="108" t="s">
        <v>5340</v>
      </c>
      <c r="R66" s="71">
        <v>79</v>
      </c>
      <c r="S66" s="39">
        <v>27510</v>
      </c>
      <c r="T66" s="39">
        <v>1753</v>
      </c>
      <c r="U66" s="39">
        <v>1949</v>
      </c>
      <c r="V66" s="322">
        <v>13.56</v>
      </c>
      <c r="W66" s="71">
        <v>42.68</v>
      </c>
      <c r="X66" s="39">
        <v>9024</v>
      </c>
      <c r="Y66" s="39">
        <v>587.9</v>
      </c>
      <c r="Z66" s="39">
        <v>892.8</v>
      </c>
      <c r="AA66" s="323">
        <v>7.76</v>
      </c>
      <c r="AB66" s="39">
        <v>66.87</v>
      </c>
      <c r="AC66" s="39">
        <v>161.1</v>
      </c>
      <c r="AD66" s="339">
        <v>1966</v>
      </c>
      <c r="AE66" s="39">
        <v>1</v>
      </c>
      <c r="AF66" s="39">
        <v>2</v>
      </c>
      <c r="AG66" s="71">
        <v>3</v>
      </c>
      <c r="AH66" s="39">
        <v>1</v>
      </c>
      <c r="AI66" s="39">
        <v>2</v>
      </c>
      <c r="AJ66" s="73">
        <v>3</v>
      </c>
      <c r="AK66" s="70" t="s">
        <v>1814</v>
      </c>
      <c r="AL66" s="70" t="s">
        <v>1814</v>
      </c>
      <c r="AM66" s="107"/>
    </row>
    <row r="67" spans="1:39" s="14" customFormat="1" ht="14.1" customHeight="1">
      <c r="A67" s="233" t="s">
        <v>5084</v>
      </c>
      <c r="B67" s="338">
        <v>129</v>
      </c>
      <c r="C67" s="98">
        <v>318</v>
      </c>
      <c r="D67" s="99">
        <v>308</v>
      </c>
      <c r="E67" s="99">
        <v>13.1</v>
      </c>
      <c r="F67" s="99">
        <v>20.6</v>
      </c>
      <c r="G67" s="100">
        <v>15</v>
      </c>
      <c r="H67" s="337">
        <v>165</v>
      </c>
      <c r="I67" s="39">
        <v>276.8</v>
      </c>
      <c r="J67" s="39">
        <v>246.8</v>
      </c>
      <c r="K67" s="39" t="s">
        <v>5300</v>
      </c>
      <c r="L67" s="39">
        <v>106</v>
      </c>
      <c r="M67" s="71">
        <v>202</v>
      </c>
      <c r="N67" s="39">
        <v>1.82</v>
      </c>
      <c r="O67" s="323">
        <v>14.01</v>
      </c>
      <c r="P67" s="692"/>
      <c r="Q67" s="108" t="s">
        <v>5341</v>
      </c>
      <c r="R67" s="71">
        <v>87</v>
      </c>
      <c r="S67" s="39">
        <v>30770</v>
      </c>
      <c r="T67" s="39">
        <v>1935</v>
      </c>
      <c r="U67" s="39">
        <v>2164</v>
      </c>
      <c r="V67" s="322">
        <v>13.65</v>
      </c>
      <c r="W67" s="71">
        <v>47.07</v>
      </c>
      <c r="X67" s="39">
        <v>10040</v>
      </c>
      <c r="Y67" s="39">
        <v>651.9</v>
      </c>
      <c r="Z67" s="39">
        <v>990.9</v>
      </c>
      <c r="AA67" s="323">
        <v>7.8</v>
      </c>
      <c r="AB67" s="39">
        <v>71.87</v>
      </c>
      <c r="AC67" s="322">
        <v>214.5</v>
      </c>
      <c r="AD67" s="73">
        <v>2218</v>
      </c>
      <c r="AE67" s="39">
        <v>1</v>
      </c>
      <c r="AF67" s="39">
        <v>1</v>
      </c>
      <c r="AG67" s="71">
        <v>2</v>
      </c>
      <c r="AH67" s="39">
        <v>1</v>
      </c>
      <c r="AI67" s="39">
        <v>1</v>
      </c>
      <c r="AJ67" s="73">
        <v>2</v>
      </c>
      <c r="AK67" s="70" t="s">
        <v>1814</v>
      </c>
      <c r="AL67" s="70" t="s">
        <v>1814</v>
      </c>
      <c r="AM67" s="107"/>
    </row>
    <row r="68" spans="1:39" s="14" customFormat="1" ht="14.1" customHeight="1">
      <c r="A68" s="233" t="s">
        <v>5085</v>
      </c>
      <c r="B68" s="107">
        <v>143</v>
      </c>
      <c r="C68" s="98">
        <v>323</v>
      </c>
      <c r="D68" s="99">
        <v>309</v>
      </c>
      <c r="E68" s="99">
        <v>14</v>
      </c>
      <c r="F68" s="99">
        <v>22.9</v>
      </c>
      <c r="G68" s="100">
        <v>15</v>
      </c>
      <c r="H68" s="337">
        <v>182</v>
      </c>
      <c r="I68" s="39">
        <v>277.2</v>
      </c>
      <c r="J68" s="39">
        <v>247.2</v>
      </c>
      <c r="K68" s="39" t="s">
        <v>5300</v>
      </c>
      <c r="L68" s="39">
        <v>108</v>
      </c>
      <c r="M68" s="71">
        <v>204</v>
      </c>
      <c r="N68" s="322">
        <v>1.83</v>
      </c>
      <c r="O68" s="323">
        <v>12.78</v>
      </c>
      <c r="P68" s="692"/>
      <c r="Q68" s="108" t="s">
        <v>5342</v>
      </c>
      <c r="R68" s="71">
        <v>96</v>
      </c>
      <c r="S68" s="39">
        <v>34760</v>
      </c>
      <c r="T68" s="39">
        <v>2153</v>
      </c>
      <c r="U68" s="39">
        <v>2419</v>
      </c>
      <c r="V68" s="322">
        <v>13.81</v>
      </c>
      <c r="W68" s="71">
        <v>50.82</v>
      </c>
      <c r="X68" s="39">
        <v>11270</v>
      </c>
      <c r="Y68" s="39">
        <v>729.4</v>
      </c>
      <c r="Z68" s="39">
        <v>1109</v>
      </c>
      <c r="AA68" s="323">
        <v>7.86</v>
      </c>
      <c r="AB68" s="39">
        <v>77.37</v>
      </c>
      <c r="AC68" s="39">
        <v>288.3</v>
      </c>
      <c r="AD68" s="73">
        <v>2535</v>
      </c>
      <c r="AE68" s="39">
        <v>1</v>
      </c>
      <c r="AF68" s="39">
        <v>1</v>
      </c>
      <c r="AG68" s="71">
        <v>1</v>
      </c>
      <c r="AH68" s="39">
        <v>1</v>
      </c>
      <c r="AI68" s="39">
        <v>1</v>
      </c>
      <c r="AJ68" s="73">
        <v>1</v>
      </c>
      <c r="AK68" s="70" t="s">
        <v>1814</v>
      </c>
      <c r="AL68" s="70" t="s">
        <v>1814</v>
      </c>
      <c r="AM68" s="107"/>
    </row>
    <row r="69" spans="1:39" s="14" customFormat="1" ht="14.1" customHeight="1">
      <c r="A69" s="233" t="s">
        <v>5086</v>
      </c>
      <c r="B69" s="107">
        <v>158</v>
      </c>
      <c r="C69" s="98">
        <v>327</v>
      </c>
      <c r="D69" s="99">
        <v>310</v>
      </c>
      <c r="E69" s="99">
        <v>15.5</v>
      </c>
      <c r="F69" s="99">
        <v>25.1</v>
      </c>
      <c r="G69" s="100">
        <v>15</v>
      </c>
      <c r="H69" s="337">
        <v>201</v>
      </c>
      <c r="I69" s="39">
        <v>276.8</v>
      </c>
      <c r="J69" s="39">
        <v>246.8</v>
      </c>
      <c r="K69" s="39" t="s">
        <v>5300</v>
      </c>
      <c r="L69" s="39">
        <v>108</v>
      </c>
      <c r="M69" s="71">
        <v>204</v>
      </c>
      <c r="N69" s="39">
        <v>1.84</v>
      </c>
      <c r="O69" s="323">
        <v>11.68</v>
      </c>
      <c r="P69" s="692"/>
      <c r="Q69" s="108" t="s">
        <v>2840</v>
      </c>
      <c r="R69" s="71">
        <v>106</v>
      </c>
      <c r="S69" s="39">
        <v>38630</v>
      </c>
      <c r="T69" s="39">
        <v>2363</v>
      </c>
      <c r="U69" s="39">
        <v>2672</v>
      </c>
      <c r="V69" s="322">
        <v>13.88</v>
      </c>
      <c r="W69" s="71">
        <v>56.26</v>
      </c>
      <c r="X69" s="39">
        <v>12470</v>
      </c>
      <c r="Y69" s="39">
        <v>804.8</v>
      </c>
      <c r="Z69" s="39">
        <v>1225</v>
      </c>
      <c r="AA69" s="323">
        <v>7.89</v>
      </c>
      <c r="AB69" s="39">
        <v>83.27</v>
      </c>
      <c r="AC69" s="39">
        <v>380.3</v>
      </c>
      <c r="AD69" s="73">
        <v>2840</v>
      </c>
      <c r="AE69" s="39">
        <v>1</v>
      </c>
      <c r="AF69" s="39">
        <v>1</v>
      </c>
      <c r="AG69" s="71">
        <v>1</v>
      </c>
      <c r="AH69" s="39">
        <v>1</v>
      </c>
      <c r="AI69" s="39">
        <v>1</v>
      </c>
      <c r="AJ69" s="73">
        <v>1</v>
      </c>
      <c r="AK69" s="70" t="s">
        <v>1814</v>
      </c>
      <c r="AL69" s="70" t="s">
        <v>1814</v>
      </c>
      <c r="AM69" s="107"/>
    </row>
    <row r="70" spans="1:39" s="14" customFormat="1" ht="14.1" customHeight="1">
      <c r="A70" s="233" t="s">
        <v>5087</v>
      </c>
      <c r="B70" s="107">
        <v>179</v>
      </c>
      <c r="C70" s="98">
        <v>333</v>
      </c>
      <c r="D70" s="99">
        <v>313</v>
      </c>
      <c r="E70" s="99">
        <v>18</v>
      </c>
      <c r="F70" s="99">
        <v>28.1</v>
      </c>
      <c r="G70" s="100">
        <v>15</v>
      </c>
      <c r="H70" s="337">
        <v>228</v>
      </c>
      <c r="I70" s="39">
        <v>276.8</v>
      </c>
      <c r="J70" s="39">
        <v>246.8</v>
      </c>
      <c r="K70" s="39" t="s">
        <v>5300</v>
      </c>
      <c r="L70" s="39">
        <v>112</v>
      </c>
      <c r="M70" s="71">
        <v>208</v>
      </c>
      <c r="N70" s="39">
        <v>1.86</v>
      </c>
      <c r="O70" s="323">
        <v>10.39</v>
      </c>
      <c r="P70" s="692"/>
      <c r="Q70" s="108" t="s">
        <v>437</v>
      </c>
      <c r="R70" s="71">
        <v>120</v>
      </c>
      <c r="S70" s="39">
        <v>44530</v>
      </c>
      <c r="T70" s="39">
        <v>2675</v>
      </c>
      <c r="U70" s="39">
        <v>3053</v>
      </c>
      <c r="V70" s="322">
        <v>13.99</v>
      </c>
      <c r="W70" s="71">
        <v>65.239999999999995</v>
      </c>
      <c r="X70" s="39">
        <v>14380</v>
      </c>
      <c r="Y70" s="39">
        <v>918.7</v>
      </c>
      <c r="Z70" s="39">
        <v>1401</v>
      </c>
      <c r="AA70" s="323">
        <v>7.95</v>
      </c>
      <c r="AB70" s="39">
        <v>91.77</v>
      </c>
      <c r="AC70" s="39">
        <v>543.70000000000005</v>
      </c>
      <c r="AD70" s="73">
        <v>3338</v>
      </c>
      <c r="AE70" s="39">
        <v>1</v>
      </c>
      <c r="AF70" s="39">
        <v>1</v>
      </c>
      <c r="AG70" s="71">
        <v>1</v>
      </c>
      <c r="AH70" s="39">
        <v>1</v>
      </c>
      <c r="AI70" s="39">
        <v>1</v>
      </c>
      <c r="AJ70" s="73">
        <v>1</v>
      </c>
      <c r="AK70" s="70" t="s">
        <v>1814</v>
      </c>
      <c r="AL70" s="70" t="s">
        <v>1814</v>
      </c>
      <c r="AM70" s="107"/>
    </row>
    <row r="71" spans="1:39" s="14" customFormat="1" ht="14.1" customHeight="1">
      <c r="A71" s="233" t="s">
        <v>4887</v>
      </c>
      <c r="B71" s="107">
        <v>202</v>
      </c>
      <c r="C71" s="98">
        <v>341</v>
      </c>
      <c r="D71" s="99">
        <v>315</v>
      </c>
      <c r="E71" s="99">
        <v>20.100000000000001</v>
      </c>
      <c r="F71" s="99">
        <v>31.8</v>
      </c>
      <c r="G71" s="100">
        <v>15</v>
      </c>
      <c r="H71" s="337">
        <v>257</v>
      </c>
      <c r="I71" s="39">
        <v>277.39999999999998</v>
      </c>
      <c r="J71" s="39">
        <v>247.4</v>
      </c>
      <c r="K71" s="39" t="s">
        <v>5300</v>
      </c>
      <c r="L71" s="39">
        <v>114</v>
      </c>
      <c r="M71" s="71">
        <v>210</v>
      </c>
      <c r="N71" s="39">
        <v>1.88</v>
      </c>
      <c r="O71" s="323">
        <v>9.26</v>
      </c>
      <c r="P71" s="692"/>
      <c r="Q71" s="108" t="s">
        <v>438</v>
      </c>
      <c r="R71" s="71">
        <v>136</v>
      </c>
      <c r="S71" s="39">
        <v>51982</v>
      </c>
      <c r="T71" s="39">
        <v>3049</v>
      </c>
      <c r="U71" s="39">
        <v>3510</v>
      </c>
      <c r="V71" s="322">
        <v>14.19</v>
      </c>
      <c r="W71" s="71">
        <v>73.62</v>
      </c>
      <c r="X71" s="39">
        <v>16588</v>
      </c>
      <c r="Y71" s="39">
        <v>1053</v>
      </c>
      <c r="Z71" s="39">
        <v>1608</v>
      </c>
      <c r="AA71" s="323">
        <v>8.02</v>
      </c>
      <c r="AB71" s="39">
        <v>101.3</v>
      </c>
      <c r="AC71" s="39">
        <v>782.7</v>
      </c>
      <c r="AD71" s="73">
        <v>3959</v>
      </c>
      <c r="AE71" s="39">
        <v>1</v>
      </c>
      <c r="AF71" s="39">
        <v>1</v>
      </c>
      <c r="AG71" s="71">
        <v>1</v>
      </c>
      <c r="AH71" s="39">
        <v>1</v>
      </c>
      <c r="AI71" s="39">
        <v>1</v>
      </c>
      <c r="AJ71" s="73">
        <v>1</v>
      </c>
      <c r="AK71" s="70" t="s">
        <v>1814</v>
      </c>
      <c r="AL71" s="70" t="s">
        <v>1814</v>
      </c>
      <c r="AM71" s="107"/>
    </row>
    <row r="72" spans="1:39" s="14" customFormat="1" ht="14.1" customHeight="1">
      <c r="A72" s="233" t="s">
        <v>4888</v>
      </c>
      <c r="B72" s="107">
        <v>226</v>
      </c>
      <c r="C72" s="98">
        <v>348</v>
      </c>
      <c r="D72" s="99">
        <v>317</v>
      </c>
      <c r="E72" s="99">
        <v>22.1</v>
      </c>
      <c r="F72" s="99">
        <v>35.6</v>
      </c>
      <c r="G72" s="100">
        <v>15</v>
      </c>
      <c r="H72" s="337">
        <v>288</v>
      </c>
      <c r="I72" s="39">
        <v>276.8</v>
      </c>
      <c r="J72" s="39">
        <v>246.8</v>
      </c>
      <c r="K72" s="39" t="s">
        <v>5300</v>
      </c>
      <c r="L72" s="39">
        <v>116</v>
      </c>
      <c r="M72" s="71">
        <v>212</v>
      </c>
      <c r="N72" s="39">
        <v>1.89</v>
      </c>
      <c r="O72" s="323">
        <v>8.35</v>
      </c>
      <c r="P72" s="692"/>
      <c r="Q72" s="108" t="s">
        <v>439</v>
      </c>
      <c r="R72" s="71">
        <v>152</v>
      </c>
      <c r="S72" s="39">
        <v>59560</v>
      </c>
      <c r="T72" s="39">
        <v>3423</v>
      </c>
      <c r="U72" s="39">
        <v>3975</v>
      </c>
      <c r="V72" s="322">
        <v>14.36</v>
      </c>
      <c r="W72" s="71">
        <v>81.650000000000006</v>
      </c>
      <c r="X72" s="39">
        <v>18930</v>
      </c>
      <c r="Y72" s="39">
        <v>1194</v>
      </c>
      <c r="Z72" s="39">
        <v>1825</v>
      </c>
      <c r="AA72" s="323">
        <v>8.1</v>
      </c>
      <c r="AB72" s="39">
        <v>110.9</v>
      </c>
      <c r="AC72" s="39">
        <v>1089</v>
      </c>
      <c r="AD72" s="73">
        <v>4611</v>
      </c>
      <c r="AE72" s="39">
        <v>1</v>
      </c>
      <c r="AF72" s="39">
        <v>1</v>
      </c>
      <c r="AG72" s="71">
        <v>1</v>
      </c>
      <c r="AH72" s="39">
        <v>1</v>
      </c>
      <c r="AI72" s="39">
        <v>1</v>
      </c>
      <c r="AJ72" s="73">
        <v>1</v>
      </c>
      <c r="AK72" s="70" t="s">
        <v>1814</v>
      </c>
      <c r="AL72" s="70" t="s">
        <v>1814</v>
      </c>
      <c r="AM72" s="107"/>
    </row>
    <row r="73" spans="1:39" s="14" customFormat="1" ht="14.1" customHeight="1">
      <c r="A73" s="233" t="s">
        <v>4889</v>
      </c>
      <c r="B73" s="107">
        <v>253</v>
      </c>
      <c r="C73" s="98">
        <v>356</v>
      </c>
      <c r="D73" s="99">
        <v>319</v>
      </c>
      <c r="E73" s="99">
        <v>24.4</v>
      </c>
      <c r="F73" s="99">
        <v>39.6</v>
      </c>
      <c r="G73" s="100">
        <v>15</v>
      </c>
      <c r="H73" s="337">
        <v>323</v>
      </c>
      <c r="I73" s="39">
        <v>276.8</v>
      </c>
      <c r="J73" s="39">
        <v>246.8</v>
      </c>
      <c r="K73" s="39" t="s">
        <v>5300</v>
      </c>
      <c r="L73" s="39">
        <v>118</v>
      </c>
      <c r="M73" s="71">
        <v>214</v>
      </c>
      <c r="N73" s="39">
        <v>1.91</v>
      </c>
      <c r="O73" s="323">
        <v>7.57</v>
      </c>
      <c r="P73" s="692"/>
      <c r="Q73" s="108" t="s">
        <v>440</v>
      </c>
      <c r="R73" s="71">
        <v>170</v>
      </c>
      <c r="S73" s="39">
        <v>68230</v>
      </c>
      <c r="T73" s="39">
        <v>3833</v>
      </c>
      <c r="U73" s="39">
        <v>4490</v>
      </c>
      <c r="V73" s="322">
        <v>14.55</v>
      </c>
      <c r="W73" s="71">
        <v>91.01</v>
      </c>
      <c r="X73" s="39">
        <v>21460</v>
      </c>
      <c r="Y73" s="39">
        <v>1346</v>
      </c>
      <c r="Z73" s="39">
        <v>2059</v>
      </c>
      <c r="AA73" s="323">
        <v>8.16</v>
      </c>
      <c r="AB73" s="39">
        <v>121.2</v>
      </c>
      <c r="AC73" s="39">
        <v>1495</v>
      </c>
      <c r="AD73" s="73">
        <v>5362</v>
      </c>
      <c r="AE73" s="39">
        <v>1</v>
      </c>
      <c r="AF73" s="39">
        <v>1</v>
      </c>
      <c r="AG73" s="71">
        <v>1</v>
      </c>
      <c r="AH73" s="39">
        <v>1</v>
      </c>
      <c r="AI73" s="39">
        <v>1</v>
      </c>
      <c r="AJ73" s="73">
        <v>1</v>
      </c>
      <c r="AK73" s="70" t="s">
        <v>1814</v>
      </c>
      <c r="AL73" s="70" t="s">
        <v>1814</v>
      </c>
      <c r="AM73" s="107"/>
    </row>
    <row r="74" spans="1:39" s="14" customFormat="1" ht="14.1" customHeight="1">
      <c r="A74" s="233" t="s">
        <v>5097</v>
      </c>
      <c r="B74" s="107">
        <v>283</v>
      </c>
      <c r="C74" s="98">
        <v>365</v>
      </c>
      <c r="D74" s="99">
        <v>322</v>
      </c>
      <c r="E74" s="99">
        <v>26.9</v>
      </c>
      <c r="F74" s="99">
        <v>44.1</v>
      </c>
      <c r="G74" s="100">
        <v>15</v>
      </c>
      <c r="H74" s="337">
        <v>360</v>
      </c>
      <c r="I74" s="39">
        <v>276.8</v>
      </c>
      <c r="J74" s="39">
        <v>246.8</v>
      </c>
      <c r="K74" s="39" t="s">
        <v>5300</v>
      </c>
      <c r="L74" s="39">
        <v>120</v>
      </c>
      <c r="M74" s="71">
        <v>216</v>
      </c>
      <c r="N74" s="39">
        <v>1.94</v>
      </c>
      <c r="O74" s="323">
        <v>6.85</v>
      </c>
      <c r="P74" s="692"/>
      <c r="Q74" s="108" t="s">
        <v>441</v>
      </c>
      <c r="R74" s="71">
        <v>190</v>
      </c>
      <c r="S74" s="39">
        <v>78680</v>
      </c>
      <c r="T74" s="39">
        <v>4311</v>
      </c>
      <c r="U74" s="39">
        <v>5098</v>
      </c>
      <c r="V74" s="322">
        <v>14.78</v>
      </c>
      <c r="W74" s="71">
        <v>101.5</v>
      </c>
      <c r="X74" s="39">
        <v>24590</v>
      </c>
      <c r="Y74" s="39">
        <v>1527</v>
      </c>
      <c r="Z74" s="39">
        <v>2340</v>
      </c>
      <c r="AA74" s="323">
        <v>8.26</v>
      </c>
      <c r="AB74" s="39">
        <v>132.69999999999999</v>
      </c>
      <c r="AC74" s="39">
        <v>2062</v>
      </c>
      <c r="AD74" s="73">
        <v>6317</v>
      </c>
      <c r="AE74" s="39">
        <v>1</v>
      </c>
      <c r="AF74" s="39">
        <v>1</v>
      </c>
      <c r="AG74" s="71">
        <v>1</v>
      </c>
      <c r="AH74" s="39">
        <v>1</v>
      </c>
      <c r="AI74" s="39">
        <v>1</v>
      </c>
      <c r="AJ74" s="73">
        <v>1</v>
      </c>
      <c r="AK74" s="70" t="s">
        <v>1814</v>
      </c>
      <c r="AL74" s="70" t="s">
        <v>1814</v>
      </c>
      <c r="AM74" s="107"/>
    </row>
    <row r="75" spans="1:39" s="14" customFormat="1" ht="14.1" customHeight="1">
      <c r="A75" s="233" t="s">
        <v>5098</v>
      </c>
      <c r="B75" s="107">
        <v>313</v>
      </c>
      <c r="C75" s="98">
        <v>374</v>
      </c>
      <c r="D75" s="99">
        <v>325</v>
      </c>
      <c r="E75" s="99">
        <v>30</v>
      </c>
      <c r="F75" s="99">
        <v>48.3</v>
      </c>
      <c r="G75" s="100">
        <v>15</v>
      </c>
      <c r="H75" s="337">
        <v>399</v>
      </c>
      <c r="I75" s="39">
        <v>277.39999999999998</v>
      </c>
      <c r="J75" s="39">
        <v>247.4</v>
      </c>
      <c r="K75" s="39" t="s">
        <v>5300</v>
      </c>
      <c r="L75" s="39">
        <v>124</v>
      </c>
      <c r="M75" s="71">
        <v>220</v>
      </c>
      <c r="N75" s="39">
        <v>1.96</v>
      </c>
      <c r="O75" s="323">
        <v>6.26</v>
      </c>
      <c r="P75" s="692"/>
      <c r="Q75" s="108" t="s">
        <v>442</v>
      </c>
      <c r="R75" s="71">
        <v>210</v>
      </c>
      <c r="S75" s="39">
        <v>89560</v>
      </c>
      <c r="T75" s="39">
        <v>4789</v>
      </c>
      <c r="U75" s="39">
        <v>5716</v>
      </c>
      <c r="V75" s="322">
        <v>14.98</v>
      </c>
      <c r="W75" s="71">
        <v>114.1</v>
      </c>
      <c r="X75" s="39">
        <v>27700</v>
      </c>
      <c r="Y75" s="39">
        <v>1705</v>
      </c>
      <c r="Z75" s="39">
        <v>2617</v>
      </c>
      <c r="AA75" s="323">
        <v>8.33</v>
      </c>
      <c r="AB75" s="39">
        <v>144.19999999999999</v>
      </c>
      <c r="AC75" s="39">
        <v>2742</v>
      </c>
      <c r="AD75" s="73">
        <v>7329</v>
      </c>
      <c r="AE75" s="39">
        <v>1</v>
      </c>
      <c r="AF75" s="39">
        <v>1</v>
      </c>
      <c r="AG75" s="71">
        <v>1</v>
      </c>
      <c r="AH75" s="39">
        <v>1</v>
      </c>
      <c r="AI75" s="39">
        <v>1</v>
      </c>
      <c r="AJ75" s="73">
        <v>1</v>
      </c>
      <c r="AK75" s="70" t="s">
        <v>1814</v>
      </c>
      <c r="AL75" s="70" t="s">
        <v>1814</v>
      </c>
      <c r="AM75" s="107"/>
    </row>
    <row r="76" spans="1:39" s="14" customFormat="1" ht="14.1" customHeight="1">
      <c r="A76" s="233" t="s">
        <v>5099</v>
      </c>
      <c r="B76" s="107">
        <v>342</v>
      </c>
      <c r="C76" s="98">
        <v>382</v>
      </c>
      <c r="D76" s="99">
        <v>328</v>
      </c>
      <c r="E76" s="99">
        <v>32.6</v>
      </c>
      <c r="F76" s="99">
        <v>52.6</v>
      </c>
      <c r="G76" s="100">
        <v>15</v>
      </c>
      <c r="H76" s="337">
        <v>437</v>
      </c>
      <c r="I76" s="39">
        <v>276.8</v>
      </c>
      <c r="J76" s="39">
        <v>246.8</v>
      </c>
      <c r="K76" s="39" t="s">
        <v>5300</v>
      </c>
      <c r="L76" s="39">
        <v>126</v>
      </c>
      <c r="M76" s="71">
        <v>222</v>
      </c>
      <c r="N76" s="39">
        <v>1.99</v>
      </c>
      <c r="O76" s="323">
        <v>5.78</v>
      </c>
      <c r="P76" s="692"/>
      <c r="Q76" s="108" t="s">
        <v>443</v>
      </c>
      <c r="R76" s="71">
        <v>230</v>
      </c>
      <c r="S76" s="39">
        <v>100510</v>
      </c>
      <c r="T76" s="39">
        <v>5262</v>
      </c>
      <c r="U76" s="39">
        <v>6334</v>
      </c>
      <c r="V76" s="322">
        <v>15.16</v>
      </c>
      <c r="W76" s="71">
        <v>125.1</v>
      </c>
      <c r="X76" s="39">
        <v>31020</v>
      </c>
      <c r="Y76" s="39">
        <v>1892</v>
      </c>
      <c r="Z76" s="39">
        <v>2907</v>
      </c>
      <c r="AA76" s="323">
        <v>8.42</v>
      </c>
      <c r="AB76" s="39">
        <v>155.4</v>
      </c>
      <c r="AC76" s="39">
        <v>3552</v>
      </c>
      <c r="AD76" s="73">
        <v>8392</v>
      </c>
      <c r="AE76" s="39">
        <v>1</v>
      </c>
      <c r="AF76" s="39">
        <v>1</v>
      </c>
      <c r="AG76" s="71">
        <v>1</v>
      </c>
      <c r="AH76" s="39">
        <v>1</v>
      </c>
      <c r="AI76" s="39">
        <v>1</v>
      </c>
      <c r="AJ76" s="73">
        <v>1</v>
      </c>
      <c r="AK76" s="70" t="s">
        <v>1814</v>
      </c>
      <c r="AL76" s="70" t="s">
        <v>1814</v>
      </c>
      <c r="AM76" s="107"/>
    </row>
    <row r="77" spans="1:39" s="14" customFormat="1" ht="14.1" customHeight="1">
      <c r="A77" s="233" t="s">
        <v>5100</v>
      </c>
      <c r="B77" s="107">
        <v>32.9</v>
      </c>
      <c r="C77" s="98">
        <v>349</v>
      </c>
      <c r="D77" s="99">
        <v>127</v>
      </c>
      <c r="E77" s="99">
        <v>5.8</v>
      </c>
      <c r="F77" s="99">
        <v>8.5</v>
      </c>
      <c r="G77" s="100">
        <v>10</v>
      </c>
      <c r="H77" s="337">
        <v>41.9</v>
      </c>
      <c r="I77" s="39">
        <v>332</v>
      </c>
      <c r="J77" s="39">
        <v>312</v>
      </c>
      <c r="K77" s="39" t="s">
        <v>5295</v>
      </c>
      <c r="L77" s="39">
        <v>62</v>
      </c>
      <c r="M77" s="71">
        <v>70</v>
      </c>
      <c r="N77" s="39">
        <v>1.18</v>
      </c>
      <c r="O77" s="323">
        <v>35.96</v>
      </c>
      <c r="P77" s="692"/>
      <c r="Q77" s="108" t="s">
        <v>444</v>
      </c>
      <c r="R77" s="71">
        <v>22</v>
      </c>
      <c r="S77" s="39">
        <v>8258</v>
      </c>
      <c r="T77" s="39">
        <v>473.2</v>
      </c>
      <c r="U77" s="39">
        <v>541.5</v>
      </c>
      <c r="V77" s="322">
        <v>14.07</v>
      </c>
      <c r="W77" s="71">
        <v>22.31</v>
      </c>
      <c r="X77" s="39">
        <v>291</v>
      </c>
      <c r="Y77" s="39">
        <v>45.82</v>
      </c>
      <c r="Z77" s="39">
        <v>71.8</v>
      </c>
      <c r="AA77" s="323">
        <v>2.64</v>
      </c>
      <c r="AB77" s="39">
        <v>34.520000000000003</v>
      </c>
      <c r="AC77" s="39">
        <v>8.65</v>
      </c>
      <c r="AD77" s="73">
        <v>84.11</v>
      </c>
      <c r="AE77" s="39">
        <v>1</v>
      </c>
      <c r="AF77" s="39">
        <v>1</v>
      </c>
      <c r="AG77" s="71" t="s">
        <v>5293</v>
      </c>
      <c r="AH77" s="39">
        <v>4</v>
      </c>
      <c r="AI77" s="39">
        <v>4</v>
      </c>
      <c r="AJ77" s="73" t="s">
        <v>5293</v>
      </c>
      <c r="AK77" s="70" t="s">
        <v>1814</v>
      </c>
      <c r="AL77" s="107"/>
      <c r="AM77" s="107"/>
    </row>
    <row r="78" spans="1:39" s="14" customFormat="1" ht="14.1" customHeight="1">
      <c r="A78" s="233" t="s">
        <v>5101</v>
      </c>
      <c r="B78" s="107">
        <v>39</v>
      </c>
      <c r="C78" s="98">
        <v>353</v>
      </c>
      <c r="D78" s="99">
        <v>128</v>
      </c>
      <c r="E78" s="99">
        <v>6.5</v>
      </c>
      <c r="F78" s="99">
        <v>10.7</v>
      </c>
      <c r="G78" s="100">
        <v>10</v>
      </c>
      <c r="H78" s="337">
        <v>49.6</v>
      </c>
      <c r="I78" s="39">
        <v>331.6</v>
      </c>
      <c r="J78" s="39">
        <v>311.60000000000002</v>
      </c>
      <c r="K78" s="39" t="s">
        <v>5295</v>
      </c>
      <c r="L78" s="39">
        <v>64</v>
      </c>
      <c r="M78" s="71">
        <v>70</v>
      </c>
      <c r="N78" s="39">
        <v>1.19</v>
      </c>
      <c r="O78" s="323">
        <v>30.38</v>
      </c>
      <c r="P78" s="692"/>
      <c r="Q78" s="108" t="s">
        <v>1909</v>
      </c>
      <c r="R78" s="71">
        <v>26</v>
      </c>
      <c r="S78" s="39">
        <v>10231</v>
      </c>
      <c r="T78" s="39">
        <v>579.70000000000005</v>
      </c>
      <c r="U78" s="39">
        <v>661.5</v>
      </c>
      <c r="V78" s="322">
        <v>14.33</v>
      </c>
      <c r="W78" s="71">
        <v>25.25</v>
      </c>
      <c r="X78" s="39">
        <v>375</v>
      </c>
      <c r="Y78" s="39">
        <v>58.6</v>
      </c>
      <c r="Z78" s="39">
        <v>91.6</v>
      </c>
      <c r="AA78" s="323">
        <v>2.74</v>
      </c>
      <c r="AB78" s="39">
        <v>39.619999999999997</v>
      </c>
      <c r="AC78" s="39">
        <v>15.04</v>
      </c>
      <c r="AD78" s="73">
        <v>109.6</v>
      </c>
      <c r="AE78" s="39">
        <v>1</v>
      </c>
      <c r="AF78" s="39">
        <v>1</v>
      </c>
      <c r="AG78" s="71" t="s">
        <v>5293</v>
      </c>
      <c r="AH78" s="39">
        <v>4</v>
      </c>
      <c r="AI78" s="39">
        <v>4</v>
      </c>
      <c r="AJ78" s="73" t="s">
        <v>5293</v>
      </c>
      <c r="AK78" s="70" t="s">
        <v>1814</v>
      </c>
      <c r="AL78" s="107"/>
      <c r="AM78" s="107"/>
    </row>
    <row r="79" spans="1:39" s="14" customFormat="1" ht="14.1" customHeight="1">
      <c r="A79" s="233" t="s">
        <v>5102</v>
      </c>
      <c r="B79" s="107">
        <v>44.6</v>
      </c>
      <c r="C79" s="98">
        <v>352</v>
      </c>
      <c r="D79" s="99">
        <v>171</v>
      </c>
      <c r="E79" s="99">
        <v>6.9</v>
      </c>
      <c r="F79" s="99">
        <v>9.8000000000000007</v>
      </c>
      <c r="G79" s="100">
        <v>10</v>
      </c>
      <c r="H79" s="337">
        <v>57.1</v>
      </c>
      <c r="I79" s="39">
        <v>332.4</v>
      </c>
      <c r="J79" s="39">
        <v>312.39999999999998</v>
      </c>
      <c r="K79" s="39" t="s">
        <v>5298</v>
      </c>
      <c r="L79" s="39">
        <v>82</v>
      </c>
      <c r="M79" s="71">
        <v>84</v>
      </c>
      <c r="N79" s="39">
        <v>1.36</v>
      </c>
      <c r="O79" s="323">
        <v>30.24</v>
      </c>
      <c r="P79" s="692"/>
      <c r="Q79" s="108" t="s">
        <v>1910</v>
      </c>
      <c r="R79" s="71">
        <v>30</v>
      </c>
      <c r="S79" s="39">
        <v>12140</v>
      </c>
      <c r="T79" s="39">
        <v>690.1</v>
      </c>
      <c r="U79" s="39">
        <v>777</v>
      </c>
      <c r="V79" s="322">
        <v>14.57</v>
      </c>
      <c r="W79" s="71">
        <v>26.29</v>
      </c>
      <c r="X79" s="39">
        <v>817.9</v>
      </c>
      <c r="Y79" s="39">
        <v>95.66</v>
      </c>
      <c r="Z79" s="39">
        <v>147.69999999999999</v>
      </c>
      <c r="AA79" s="323">
        <v>3.78</v>
      </c>
      <c r="AB79" s="39">
        <v>38.18</v>
      </c>
      <c r="AC79" s="39">
        <v>16.100000000000001</v>
      </c>
      <c r="AD79" s="73">
        <v>239.1</v>
      </c>
      <c r="AE79" s="39">
        <v>1</v>
      </c>
      <c r="AF79" s="39">
        <v>2</v>
      </c>
      <c r="AG79" s="71" t="s">
        <v>5293</v>
      </c>
      <c r="AH79" s="39">
        <v>4</v>
      </c>
      <c r="AI79" s="39">
        <v>4</v>
      </c>
      <c r="AJ79" s="73" t="s">
        <v>5293</v>
      </c>
      <c r="AK79" s="70" t="s">
        <v>1814</v>
      </c>
      <c r="AL79" s="107"/>
      <c r="AM79" s="107"/>
    </row>
    <row r="80" spans="1:39" s="14" customFormat="1" ht="14.1" customHeight="1">
      <c r="A80" s="233" t="s">
        <v>5103</v>
      </c>
      <c r="B80" s="107">
        <v>51</v>
      </c>
      <c r="C80" s="98">
        <v>355</v>
      </c>
      <c r="D80" s="99">
        <v>171</v>
      </c>
      <c r="E80" s="99">
        <v>7.2</v>
      </c>
      <c r="F80" s="99">
        <v>11.6</v>
      </c>
      <c r="G80" s="100">
        <v>10</v>
      </c>
      <c r="H80" s="344">
        <v>64.5</v>
      </c>
      <c r="I80" s="39">
        <v>331.8</v>
      </c>
      <c r="J80" s="39">
        <v>311.8</v>
      </c>
      <c r="K80" s="39" t="s">
        <v>5298</v>
      </c>
      <c r="L80" s="39">
        <v>84</v>
      </c>
      <c r="M80" s="71">
        <v>84</v>
      </c>
      <c r="N80" s="39">
        <v>1.36</v>
      </c>
      <c r="O80" s="323">
        <v>26.88</v>
      </c>
      <c r="P80" s="692"/>
      <c r="Q80" s="108" t="s">
        <v>1911</v>
      </c>
      <c r="R80" s="71">
        <v>34</v>
      </c>
      <c r="S80" s="39">
        <v>14130</v>
      </c>
      <c r="T80" s="39">
        <v>796.3</v>
      </c>
      <c r="U80" s="39">
        <v>894.5</v>
      </c>
      <c r="V80" s="322">
        <v>14.8</v>
      </c>
      <c r="W80" s="71">
        <v>28.04</v>
      </c>
      <c r="X80" s="320">
        <v>968.1</v>
      </c>
      <c r="Y80" s="39">
        <v>113.2</v>
      </c>
      <c r="Z80" s="322">
        <v>174.4</v>
      </c>
      <c r="AA80" s="323">
        <v>3.87</v>
      </c>
      <c r="AB80" s="39">
        <v>42.16</v>
      </c>
      <c r="AC80" s="39">
        <v>23.92</v>
      </c>
      <c r="AD80" s="73">
        <v>285</v>
      </c>
      <c r="AE80" s="39">
        <v>1</v>
      </c>
      <c r="AF80" s="39">
        <v>1</v>
      </c>
      <c r="AG80" s="71" t="s">
        <v>5293</v>
      </c>
      <c r="AH80" s="39">
        <v>4</v>
      </c>
      <c r="AI80" s="39">
        <v>4</v>
      </c>
      <c r="AJ80" s="73" t="s">
        <v>5293</v>
      </c>
      <c r="AK80" s="70" t="s">
        <v>1814</v>
      </c>
      <c r="AL80" s="107"/>
      <c r="AM80" s="107"/>
    </row>
    <row r="81" spans="1:39" s="14" customFormat="1" ht="14.1" customHeight="1">
      <c r="A81" s="233" t="s">
        <v>5095</v>
      </c>
      <c r="B81" s="338">
        <v>58</v>
      </c>
      <c r="C81" s="98">
        <v>358</v>
      </c>
      <c r="D81" s="99">
        <v>172</v>
      </c>
      <c r="E81" s="99">
        <v>7.9</v>
      </c>
      <c r="F81" s="99">
        <v>13.1</v>
      </c>
      <c r="G81" s="100">
        <v>10</v>
      </c>
      <c r="H81" s="344">
        <v>72.3</v>
      </c>
      <c r="I81" s="39">
        <v>331.8</v>
      </c>
      <c r="J81" s="39">
        <v>311.8</v>
      </c>
      <c r="K81" s="39" t="s">
        <v>5298</v>
      </c>
      <c r="L81" s="39">
        <v>84</v>
      </c>
      <c r="M81" s="71">
        <v>84</v>
      </c>
      <c r="N81" s="39">
        <v>1.37</v>
      </c>
      <c r="O81" s="323">
        <v>24.21</v>
      </c>
      <c r="P81" s="692"/>
      <c r="Q81" s="108" t="s">
        <v>83</v>
      </c>
      <c r="R81" s="71">
        <v>38</v>
      </c>
      <c r="S81" s="39">
        <v>16040</v>
      </c>
      <c r="T81" s="39">
        <v>896.2</v>
      </c>
      <c r="U81" s="39">
        <v>1009</v>
      </c>
      <c r="V81" s="322">
        <v>14.91</v>
      </c>
      <c r="W81" s="71">
        <v>30.73</v>
      </c>
      <c r="X81" s="320">
        <v>1113</v>
      </c>
      <c r="Y81" s="322">
        <v>129.4</v>
      </c>
      <c r="Z81" s="322">
        <v>199.5</v>
      </c>
      <c r="AA81" s="323">
        <v>3.93</v>
      </c>
      <c r="AB81" s="39">
        <v>45.82</v>
      </c>
      <c r="AC81" s="39">
        <v>33.46</v>
      </c>
      <c r="AD81" s="73">
        <v>330.4</v>
      </c>
      <c r="AE81" s="39">
        <v>1</v>
      </c>
      <c r="AF81" s="39">
        <v>1</v>
      </c>
      <c r="AG81" s="71" t="s">
        <v>5293</v>
      </c>
      <c r="AH81" s="39">
        <v>3</v>
      </c>
      <c r="AI81" s="39">
        <v>4</v>
      </c>
      <c r="AJ81" s="73" t="s">
        <v>5293</v>
      </c>
      <c r="AK81" s="70" t="s">
        <v>1814</v>
      </c>
      <c r="AL81" s="107"/>
      <c r="AM81" s="107"/>
    </row>
    <row r="82" spans="1:39" s="14" customFormat="1" ht="14.1" customHeight="1">
      <c r="A82" s="233" t="s">
        <v>5096</v>
      </c>
      <c r="B82" s="338">
        <v>64</v>
      </c>
      <c r="C82" s="98">
        <v>347</v>
      </c>
      <c r="D82" s="99">
        <v>203</v>
      </c>
      <c r="E82" s="99">
        <v>7.7</v>
      </c>
      <c r="F82" s="99">
        <v>13.5</v>
      </c>
      <c r="G82" s="100">
        <v>15</v>
      </c>
      <c r="H82" s="344">
        <v>81.3</v>
      </c>
      <c r="I82" s="39">
        <v>320</v>
      </c>
      <c r="J82" s="39">
        <v>290</v>
      </c>
      <c r="K82" s="39" t="s">
        <v>5300</v>
      </c>
      <c r="L82" s="39">
        <v>90</v>
      </c>
      <c r="M82" s="71">
        <v>113</v>
      </c>
      <c r="N82" s="39">
        <v>1.46</v>
      </c>
      <c r="O82" s="323">
        <v>22.93</v>
      </c>
      <c r="P82" s="692"/>
      <c r="Q82" s="108" t="s">
        <v>519</v>
      </c>
      <c r="R82" s="71">
        <v>43</v>
      </c>
      <c r="S82" s="39">
        <v>17830</v>
      </c>
      <c r="T82" s="39">
        <v>1027</v>
      </c>
      <c r="U82" s="320">
        <v>1141</v>
      </c>
      <c r="V82" s="322">
        <v>14.8</v>
      </c>
      <c r="W82" s="71">
        <v>31.66</v>
      </c>
      <c r="X82" s="39">
        <v>1885</v>
      </c>
      <c r="Y82" s="39">
        <v>185.7</v>
      </c>
      <c r="Z82" s="39">
        <v>284.3</v>
      </c>
      <c r="AA82" s="323">
        <v>4.8099999999999996</v>
      </c>
      <c r="AB82" s="39">
        <v>52.27</v>
      </c>
      <c r="AC82" s="322">
        <v>43.21</v>
      </c>
      <c r="AD82" s="73">
        <v>523.4</v>
      </c>
      <c r="AE82" s="39">
        <v>1</v>
      </c>
      <c r="AF82" s="39">
        <v>1</v>
      </c>
      <c r="AG82" s="71" t="s">
        <v>5293</v>
      </c>
      <c r="AH82" s="39">
        <v>2</v>
      </c>
      <c r="AI82" s="39">
        <v>4</v>
      </c>
      <c r="AJ82" s="73" t="s">
        <v>5293</v>
      </c>
      <c r="AK82" s="70" t="s">
        <v>1814</v>
      </c>
      <c r="AL82" s="107"/>
      <c r="AM82" s="107"/>
    </row>
    <row r="83" spans="1:39" s="14" customFormat="1" ht="14.1" customHeight="1">
      <c r="A83" s="233" t="s">
        <v>5368</v>
      </c>
      <c r="B83" s="338">
        <v>72</v>
      </c>
      <c r="C83" s="98">
        <v>350</v>
      </c>
      <c r="D83" s="99">
        <v>204</v>
      </c>
      <c r="E83" s="99">
        <v>8.6</v>
      </c>
      <c r="F83" s="99">
        <v>15.1</v>
      </c>
      <c r="G83" s="100">
        <v>15</v>
      </c>
      <c r="H83" s="344">
        <v>91</v>
      </c>
      <c r="I83" s="39">
        <v>319.8</v>
      </c>
      <c r="J83" s="39">
        <v>289.8</v>
      </c>
      <c r="K83" s="39" t="s">
        <v>5300</v>
      </c>
      <c r="L83" s="39">
        <v>90</v>
      </c>
      <c r="M83" s="71">
        <v>114</v>
      </c>
      <c r="N83" s="39">
        <v>1.47</v>
      </c>
      <c r="O83" s="323">
        <v>20.61</v>
      </c>
      <c r="P83" s="692"/>
      <c r="Q83" s="108" t="s">
        <v>520</v>
      </c>
      <c r="R83" s="71">
        <v>48</v>
      </c>
      <c r="S83" s="39">
        <v>20100</v>
      </c>
      <c r="T83" s="39">
        <v>1149</v>
      </c>
      <c r="U83" s="39">
        <v>1282</v>
      </c>
      <c r="V83" s="322">
        <v>14.86</v>
      </c>
      <c r="W83" s="71">
        <v>35.26</v>
      </c>
      <c r="X83" s="39">
        <v>2140</v>
      </c>
      <c r="Y83" s="39">
        <v>209.8</v>
      </c>
      <c r="Z83" s="39">
        <v>321.60000000000002</v>
      </c>
      <c r="AA83" s="323">
        <v>4.8499999999999996</v>
      </c>
      <c r="AB83" s="39">
        <v>56.37</v>
      </c>
      <c r="AC83" s="39">
        <v>59.71</v>
      </c>
      <c r="AD83" s="339">
        <v>599.1</v>
      </c>
      <c r="AE83" s="39">
        <v>1</v>
      </c>
      <c r="AF83" s="39">
        <v>1</v>
      </c>
      <c r="AG83" s="71" t="s">
        <v>5293</v>
      </c>
      <c r="AH83" s="39">
        <v>2</v>
      </c>
      <c r="AI83" s="39">
        <v>3</v>
      </c>
      <c r="AJ83" s="73" t="s">
        <v>5293</v>
      </c>
      <c r="AK83" s="70" t="s">
        <v>1814</v>
      </c>
      <c r="AL83" s="107"/>
      <c r="AM83" s="107"/>
    </row>
    <row r="84" spans="1:39" s="14" customFormat="1" ht="14.1" customHeight="1">
      <c r="A84" s="233" t="s">
        <v>5369</v>
      </c>
      <c r="B84" s="338">
        <v>79</v>
      </c>
      <c r="C84" s="98">
        <v>354</v>
      </c>
      <c r="D84" s="99">
        <v>205</v>
      </c>
      <c r="E84" s="99">
        <v>9.4</v>
      </c>
      <c r="F84" s="99">
        <v>16.8</v>
      </c>
      <c r="G84" s="100">
        <v>15</v>
      </c>
      <c r="H84" s="344">
        <v>101</v>
      </c>
      <c r="I84" s="39">
        <v>320.39999999999998</v>
      </c>
      <c r="J84" s="39">
        <v>290.39999999999998</v>
      </c>
      <c r="K84" s="39" t="s">
        <v>5300</v>
      </c>
      <c r="L84" s="39">
        <v>90</v>
      </c>
      <c r="M84" s="71">
        <v>115</v>
      </c>
      <c r="N84" s="39">
        <v>1.48</v>
      </c>
      <c r="O84" s="323">
        <v>18.72</v>
      </c>
      <c r="P84" s="692"/>
      <c r="Q84" s="108" t="s">
        <v>521</v>
      </c>
      <c r="R84" s="71">
        <v>53</v>
      </c>
      <c r="S84" s="39">
        <v>22650</v>
      </c>
      <c r="T84" s="39">
        <v>1280</v>
      </c>
      <c r="U84" s="39">
        <v>1433</v>
      </c>
      <c r="V84" s="322">
        <v>14.98</v>
      </c>
      <c r="W84" s="71">
        <v>38.67</v>
      </c>
      <c r="X84" s="39">
        <v>2416</v>
      </c>
      <c r="Y84" s="39">
        <v>235.7</v>
      </c>
      <c r="Z84" s="39">
        <v>361.6</v>
      </c>
      <c r="AA84" s="323">
        <v>4.8899999999999997</v>
      </c>
      <c r="AB84" s="39">
        <v>60.57</v>
      </c>
      <c r="AC84" s="39">
        <v>80.72</v>
      </c>
      <c r="AD84" s="73">
        <v>685.7</v>
      </c>
      <c r="AE84" s="39">
        <v>1</v>
      </c>
      <c r="AF84" s="39">
        <v>1</v>
      </c>
      <c r="AG84" s="71" t="s">
        <v>5293</v>
      </c>
      <c r="AH84" s="39">
        <v>1</v>
      </c>
      <c r="AI84" s="39">
        <v>2</v>
      </c>
      <c r="AJ84" s="73" t="s">
        <v>5293</v>
      </c>
      <c r="AK84" s="70" t="s">
        <v>1814</v>
      </c>
      <c r="AL84" s="107"/>
      <c r="AM84" s="107"/>
    </row>
    <row r="85" spans="1:39" s="14" customFormat="1" ht="14.1" customHeight="1">
      <c r="A85" s="233" t="s">
        <v>5713</v>
      </c>
      <c r="B85" s="338">
        <v>91</v>
      </c>
      <c r="C85" s="98">
        <v>353</v>
      </c>
      <c r="D85" s="99">
        <v>254</v>
      </c>
      <c r="E85" s="99">
        <v>9.5</v>
      </c>
      <c r="F85" s="99">
        <v>16.399999999999999</v>
      </c>
      <c r="G85" s="100">
        <v>15</v>
      </c>
      <c r="H85" s="344">
        <v>115</v>
      </c>
      <c r="I85" s="39">
        <v>320.2</v>
      </c>
      <c r="J85" s="39">
        <v>290.2</v>
      </c>
      <c r="K85" s="39" t="s">
        <v>5300</v>
      </c>
      <c r="L85" s="39">
        <v>90</v>
      </c>
      <c r="M85" s="71">
        <v>164</v>
      </c>
      <c r="N85" s="39">
        <v>1.68</v>
      </c>
      <c r="O85" s="323">
        <v>18.47</v>
      </c>
      <c r="P85" s="692"/>
      <c r="Q85" s="108" t="s">
        <v>522</v>
      </c>
      <c r="R85" s="71">
        <v>61</v>
      </c>
      <c r="S85" s="39">
        <v>26690</v>
      </c>
      <c r="T85" s="39">
        <v>1512</v>
      </c>
      <c r="U85" s="39">
        <v>1676</v>
      </c>
      <c r="V85" s="322">
        <v>15.19</v>
      </c>
      <c r="W85" s="71">
        <v>38.83</v>
      </c>
      <c r="X85" s="39">
        <v>4483</v>
      </c>
      <c r="Y85" s="39">
        <v>353</v>
      </c>
      <c r="Z85" s="39">
        <v>537.79999999999995</v>
      </c>
      <c r="AA85" s="323">
        <v>6.23</v>
      </c>
      <c r="AB85" s="39">
        <v>59.87</v>
      </c>
      <c r="AC85" s="39">
        <v>91.18</v>
      </c>
      <c r="AD85" s="73">
        <v>1269</v>
      </c>
      <c r="AE85" s="39">
        <v>1</v>
      </c>
      <c r="AF85" s="39">
        <v>1</v>
      </c>
      <c r="AG85" s="71" t="s">
        <v>5293</v>
      </c>
      <c r="AH85" s="39">
        <v>1</v>
      </c>
      <c r="AI85" s="39">
        <v>2</v>
      </c>
      <c r="AJ85" s="73" t="s">
        <v>5293</v>
      </c>
      <c r="AK85" s="70" t="s">
        <v>1814</v>
      </c>
      <c r="AL85" s="107"/>
      <c r="AM85" s="107"/>
    </row>
    <row r="86" spans="1:39" s="14" customFormat="1" ht="14.1" customHeight="1">
      <c r="A86" s="233" t="s">
        <v>5714</v>
      </c>
      <c r="B86" s="338">
        <v>101</v>
      </c>
      <c r="C86" s="98">
        <v>357</v>
      </c>
      <c r="D86" s="99">
        <v>255</v>
      </c>
      <c r="E86" s="99">
        <v>10.5</v>
      </c>
      <c r="F86" s="99">
        <v>18.3</v>
      </c>
      <c r="G86" s="100">
        <v>15</v>
      </c>
      <c r="H86" s="344">
        <v>129</v>
      </c>
      <c r="I86" s="39">
        <v>320.39999999999998</v>
      </c>
      <c r="J86" s="39">
        <v>290.39999999999998</v>
      </c>
      <c r="K86" s="39" t="s">
        <v>5300</v>
      </c>
      <c r="L86" s="39">
        <v>90.5</v>
      </c>
      <c r="M86" s="71">
        <v>165</v>
      </c>
      <c r="N86" s="39">
        <v>1.69</v>
      </c>
      <c r="O86" s="323">
        <v>16.670000000000002</v>
      </c>
      <c r="P86" s="692"/>
      <c r="Q86" s="108" t="s">
        <v>2793</v>
      </c>
      <c r="R86" s="71">
        <v>68</v>
      </c>
      <c r="S86" s="39">
        <v>30150</v>
      </c>
      <c r="T86" s="39">
        <v>1689</v>
      </c>
      <c r="U86" s="39">
        <v>1880</v>
      </c>
      <c r="V86" s="322">
        <v>15.29</v>
      </c>
      <c r="W86" s="71">
        <v>42.98</v>
      </c>
      <c r="X86" s="39">
        <v>5062</v>
      </c>
      <c r="Y86" s="39">
        <v>397</v>
      </c>
      <c r="Z86" s="39">
        <v>605.5</v>
      </c>
      <c r="AA86" s="323">
        <v>6.27</v>
      </c>
      <c r="AB86" s="39">
        <v>64.67</v>
      </c>
      <c r="AC86" s="39">
        <v>125.3</v>
      </c>
      <c r="AD86" s="73">
        <v>1450</v>
      </c>
      <c r="AE86" s="39">
        <v>1</v>
      </c>
      <c r="AF86" s="39">
        <v>1</v>
      </c>
      <c r="AG86" s="71" t="s">
        <v>5293</v>
      </c>
      <c r="AH86" s="39">
        <v>1</v>
      </c>
      <c r="AI86" s="39">
        <v>2</v>
      </c>
      <c r="AJ86" s="73" t="s">
        <v>5293</v>
      </c>
      <c r="AK86" s="70" t="s">
        <v>1814</v>
      </c>
      <c r="AL86" s="107"/>
      <c r="AM86" s="107"/>
    </row>
    <row r="87" spans="1:39" s="14" customFormat="1" ht="14.1" customHeight="1">
      <c r="A87" s="233" t="s">
        <v>5715</v>
      </c>
      <c r="B87" s="338">
        <v>110</v>
      </c>
      <c r="C87" s="98">
        <v>360</v>
      </c>
      <c r="D87" s="99">
        <v>256</v>
      </c>
      <c r="E87" s="99">
        <v>11.4</v>
      </c>
      <c r="F87" s="99">
        <v>19.899999999999999</v>
      </c>
      <c r="G87" s="100">
        <v>15</v>
      </c>
      <c r="H87" s="337">
        <v>141</v>
      </c>
      <c r="I87" s="39">
        <v>320.2</v>
      </c>
      <c r="J87" s="39">
        <v>290.2</v>
      </c>
      <c r="K87" s="39" t="s">
        <v>5300</v>
      </c>
      <c r="L87" s="39">
        <v>91.4</v>
      </c>
      <c r="M87" s="71">
        <v>166</v>
      </c>
      <c r="N87" s="39">
        <v>1.7</v>
      </c>
      <c r="O87" s="323">
        <v>15.39</v>
      </c>
      <c r="P87" s="692"/>
      <c r="Q87" s="108" t="s">
        <v>2794</v>
      </c>
      <c r="R87" s="71">
        <v>74</v>
      </c>
      <c r="S87" s="39">
        <v>33090</v>
      </c>
      <c r="T87" s="39">
        <v>1838</v>
      </c>
      <c r="U87" s="39">
        <v>2055</v>
      </c>
      <c r="V87" s="322">
        <v>15.36</v>
      </c>
      <c r="W87" s="71">
        <v>46.67</v>
      </c>
      <c r="X87" s="39">
        <v>5570</v>
      </c>
      <c r="Y87" s="39">
        <v>435.2</v>
      </c>
      <c r="Z87" s="39">
        <v>664.2</v>
      </c>
      <c r="AA87" s="323">
        <v>6.3</v>
      </c>
      <c r="AB87" s="39">
        <v>68.77</v>
      </c>
      <c r="AC87" s="39">
        <v>160.30000000000001</v>
      </c>
      <c r="AD87" s="73">
        <v>1609</v>
      </c>
      <c r="AE87" s="39">
        <v>1</v>
      </c>
      <c r="AF87" s="39">
        <v>1</v>
      </c>
      <c r="AG87" s="71" t="s">
        <v>5293</v>
      </c>
      <c r="AH87" s="39">
        <v>1</v>
      </c>
      <c r="AI87" s="39">
        <v>1</v>
      </c>
      <c r="AJ87" s="73" t="s">
        <v>5293</v>
      </c>
      <c r="AK87" s="70" t="s">
        <v>1814</v>
      </c>
      <c r="AL87" s="107"/>
      <c r="AM87" s="107"/>
    </row>
    <row r="88" spans="1:39" s="14" customFormat="1" ht="14.1" customHeight="1">
      <c r="A88" s="233" t="s">
        <v>5716</v>
      </c>
      <c r="B88" s="338">
        <v>122</v>
      </c>
      <c r="C88" s="98">
        <v>363</v>
      </c>
      <c r="D88" s="99">
        <v>257</v>
      </c>
      <c r="E88" s="99">
        <v>13</v>
      </c>
      <c r="F88" s="99">
        <v>21.7</v>
      </c>
      <c r="G88" s="100">
        <v>15</v>
      </c>
      <c r="H88" s="337">
        <v>155</v>
      </c>
      <c r="I88" s="39">
        <v>319.60000000000002</v>
      </c>
      <c r="J88" s="39">
        <v>289.60000000000002</v>
      </c>
      <c r="K88" s="39" t="s">
        <v>5300</v>
      </c>
      <c r="L88" s="39">
        <v>93</v>
      </c>
      <c r="M88" s="71">
        <v>167</v>
      </c>
      <c r="N88" s="39">
        <v>1.71</v>
      </c>
      <c r="O88" s="323">
        <v>13.99</v>
      </c>
      <c r="P88" s="692"/>
      <c r="Q88" s="108" t="s">
        <v>2795</v>
      </c>
      <c r="R88" s="71">
        <v>82</v>
      </c>
      <c r="S88" s="39">
        <v>36530</v>
      </c>
      <c r="T88" s="39">
        <v>2013</v>
      </c>
      <c r="U88" s="39">
        <v>2266</v>
      </c>
      <c r="V88" s="322">
        <v>15.35</v>
      </c>
      <c r="W88" s="71">
        <v>52.81</v>
      </c>
      <c r="X88" s="39">
        <v>6147</v>
      </c>
      <c r="Y88" s="320">
        <v>478.4</v>
      </c>
      <c r="Z88" s="39">
        <v>732</v>
      </c>
      <c r="AA88" s="323">
        <v>6.3</v>
      </c>
      <c r="AB88" s="39">
        <v>73.97</v>
      </c>
      <c r="AC88" s="39">
        <v>211.8</v>
      </c>
      <c r="AD88" s="73">
        <v>1788</v>
      </c>
      <c r="AE88" s="39">
        <v>1</v>
      </c>
      <c r="AF88" s="39">
        <v>1</v>
      </c>
      <c r="AG88" s="71" t="s">
        <v>5293</v>
      </c>
      <c r="AH88" s="39">
        <v>1</v>
      </c>
      <c r="AI88" s="39">
        <v>1</v>
      </c>
      <c r="AJ88" s="73" t="s">
        <v>5293</v>
      </c>
      <c r="AK88" s="70" t="s">
        <v>1814</v>
      </c>
      <c r="AL88" s="107"/>
      <c r="AM88" s="107"/>
    </row>
    <row r="89" spans="1:39" s="14" customFormat="1" ht="14.1" customHeight="1">
      <c r="A89" s="233" t="s">
        <v>5717</v>
      </c>
      <c r="B89" s="107">
        <v>134</v>
      </c>
      <c r="C89" s="98">
        <v>356</v>
      </c>
      <c r="D89" s="99">
        <v>369</v>
      </c>
      <c r="E89" s="99">
        <v>11.2</v>
      </c>
      <c r="F89" s="99">
        <v>18</v>
      </c>
      <c r="G89" s="100">
        <v>15</v>
      </c>
      <c r="H89" s="337">
        <v>171</v>
      </c>
      <c r="I89" s="39">
        <v>320</v>
      </c>
      <c r="J89" s="39">
        <v>290</v>
      </c>
      <c r="K89" s="39" t="s">
        <v>5300</v>
      </c>
      <c r="L89" s="39">
        <v>100</v>
      </c>
      <c r="M89" s="71">
        <v>264</v>
      </c>
      <c r="N89" s="39">
        <v>2.14</v>
      </c>
      <c r="O89" s="323">
        <v>15.98</v>
      </c>
      <c r="P89" s="692"/>
      <c r="Q89" s="108" t="s">
        <v>84</v>
      </c>
      <c r="R89" s="71">
        <v>90</v>
      </c>
      <c r="S89" s="39">
        <v>41510</v>
      </c>
      <c r="T89" s="39">
        <v>2332</v>
      </c>
      <c r="U89" s="39">
        <v>2562</v>
      </c>
      <c r="V89" s="322">
        <v>15.6</v>
      </c>
      <c r="W89" s="71">
        <v>45.19</v>
      </c>
      <c r="X89" s="39">
        <v>15080</v>
      </c>
      <c r="Y89" s="320">
        <v>817.3</v>
      </c>
      <c r="Z89" s="39">
        <v>1237</v>
      </c>
      <c r="AA89" s="323">
        <v>9.4</v>
      </c>
      <c r="AB89" s="39">
        <v>64.77</v>
      </c>
      <c r="AC89" s="39">
        <v>168.8</v>
      </c>
      <c r="AD89" s="73">
        <v>4305</v>
      </c>
      <c r="AE89" s="39">
        <v>2</v>
      </c>
      <c r="AF89" s="39">
        <v>3</v>
      </c>
      <c r="AG89" s="71">
        <v>3</v>
      </c>
      <c r="AH89" s="39">
        <v>2</v>
      </c>
      <c r="AI89" s="39">
        <v>3</v>
      </c>
      <c r="AJ89" s="73">
        <v>3</v>
      </c>
      <c r="AK89" s="70" t="s">
        <v>1814</v>
      </c>
      <c r="AL89" s="70" t="s">
        <v>1814</v>
      </c>
      <c r="AM89" s="107"/>
    </row>
    <row r="90" spans="1:39" s="14" customFormat="1" ht="14.1" customHeight="1">
      <c r="A90" s="233" t="s">
        <v>5377</v>
      </c>
      <c r="B90" s="107">
        <v>147</v>
      </c>
      <c r="C90" s="98">
        <v>360</v>
      </c>
      <c r="D90" s="99">
        <v>370</v>
      </c>
      <c r="E90" s="99">
        <v>12.3</v>
      </c>
      <c r="F90" s="99">
        <v>19.8</v>
      </c>
      <c r="G90" s="100">
        <v>15</v>
      </c>
      <c r="H90" s="337">
        <v>188</v>
      </c>
      <c r="I90" s="39">
        <v>320.39999999999998</v>
      </c>
      <c r="J90" s="39">
        <v>290.39999999999998</v>
      </c>
      <c r="K90" s="39" t="s">
        <v>5300</v>
      </c>
      <c r="L90" s="39">
        <v>100</v>
      </c>
      <c r="M90" s="71">
        <v>264</v>
      </c>
      <c r="N90" s="322">
        <v>2.15</v>
      </c>
      <c r="O90" s="323">
        <v>14.58</v>
      </c>
      <c r="P90" s="692"/>
      <c r="Q90" s="108" t="s">
        <v>85</v>
      </c>
      <c r="R90" s="71">
        <v>99</v>
      </c>
      <c r="S90" s="39">
        <v>46290</v>
      </c>
      <c r="T90" s="39">
        <v>2572</v>
      </c>
      <c r="U90" s="39">
        <v>2838</v>
      </c>
      <c r="V90" s="322">
        <v>15.7</v>
      </c>
      <c r="W90" s="71">
        <v>49.72</v>
      </c>
      <c r="X90" s="39">
        <v>16720</v>
      </c>
      <c r="Y90" s="39">
        <v>903.9</v>
      </c>
      <c r="Z90" s="39">
        <v>1369</v>
      </c>
      <c r="AA90" s="323">
        <v>9.43</v>
      </c>
      <c r="AB90" s="39">
        <v>69.47</v>
      </c>
      <c r="AC90" s="39">
        <v>223.7</v>
      </c>
      <c r="AD90" s="73">
        <v>4836</v>
      </c>
      <c r="AE90" s="39">
        <v>1</v>
      </c>
      <c r="AF90" s="39">
        <v>3</v>
      </c>
      <c r="AG90" s="71">
        <v>3</v>
      </c>
      <c r="AH90" s="39">
        <v>1</v>
      </c>
      <c r="AI90" s="39">
        <v>3</v>
      </c>
      <c r="AJ90" s="73">
        <v>3</v>
      </c>
      <c r="AK90" s="70" t="s">
        <v>1814</v>
      </c>
      <c r="AL90" s="70" t="s">
        <v>1814</v>
      </c>
      <c r="AM90" s="107"/>
    </row>
    <row r="91" spans="1:39" s="14" customFormat="1" ht="14.1" customHeight="1">
      <c r="A91" s="233" t="s">
        <v>6247</v>
      </c>
      <c r="B91" s="107">
        <v>162</v>
      </c>
      <c r="C91" s="98">
        <v>364</v>
      </c>
      <c r="D91" s="99">
        <v>371</v>
      </c>
      <c r="E91" s="99">
        <v>13.3</v>
      </c>
      <c r="F91" s="99">
        <v>21.8</v>
      </c>
      <c r="G91" s="100">
        <v>15</v>
      </c>
      <c r="H91" s="337">
        <v>206</v>
      </c>
      <c r="I91" s="39">
        <v>320.39999999999998</v>
      </c>
      <c r="J91" s="39">
        <v>290.39999999999998</v>
      </c>
      <c r="K91" s="39" t="s">
        <v>5300</v>
      </c>
      <c r="L91" s="39">
        <v>102</v>
      </c>
      <c r="M91" s="71">
        <v>266</v>
      </c>
      <c r="N91" s="39">
        <v>2.16</v>
      </c>
      <c r="O91" s="323">
        <v>13.34</v>
      </c>
      <c r="P91" s="692"/>
      <c r="Q91" s="108" t="s">
        <v>86</v>
      </c>
      <c r="R91" s="71">
        <v>109</v>
      </c>
      <c r="S91" s="39">
        <v>51540</v>
      </c>
      <c r="T91" s="39">
        <v>2832</v>
      </c>
      <c r="U91" s="39">
        <v>3139</v>
      </c>
      <c r="V91" s="322">
        <v>15.81</v>
      </c>
      <c r="W91" s="71">
        <v>53.98</v>
      </c>
      <c r="X91" s="39">
        <v>18560</v>
      </c>
      <c r="Y91" s="39">
        <v>1001</v>
      </c>
      <c r="Z91" s="320">
        <v>1516</v>
      </c>
      <c r="AA91" s="323">
        <v>9.49</v>
      </c>
      <c r="AB91" s="39">
        <v>74.47</v>
      </c>
      <c r="AC91" s="39">
        <v>295.5</v>
      </c>
      <c r="AD91" s="73">
        <v>5432</v>
      </c>
      <c r="AE91" s="39">
        <v>1</v>
      </c>
      <c r="AF91" s="39">
        <v>2</v>
      </c>
      <c r="AG91" s="71">
        <v>3</v>
      </c>
      <c r="AH91" s="39">
        <v>1</v>
      </c>
      <c r="AI91" s="39">
        <v>2</v>
      </c>
      <c r="AJ91" s="73">
        <v>3</v>
      </c>
      <c r="AK91" s="70" t="s">
        <v>1814</v>
      </c>
      <c r="AL91" s="70" t="s">
        <v>1814</v>
      </c>
      <c r="AM91" s="107"/>
    </row>
    <row r="92" spans="1:39" s="14" customFormat="1" ht="14.1" customHeight="1">
      <c r="A92" s="233" t="s">
        <v>6248</v>
      </c>
      <c r="B92" s="107">
        <v>179</v>
      </c>
      <c r="C92" s="98">
        <v>368</v>
      </c>
      <c r="D92" s="99">
        <v>373</v>
      </c>
      <c r="E92" s="99">
        <v>15</v>
      </c>
      <c r="F92" s="99">
        <v>23.9</v>
      </c>
      <c r="G92" s="100">
        <v>15</v>
      </c>
      <c r="H92" s="337">
        <v>228</v>
      </c>
      <c r="I92" s="39">
        <v>320.2</v>
      </c>
      <c r="J92" s="39">
        <v>290.2</v>
      </c>
      <c r="K92" s="39" t="s">
        <v>5300</v>
      </c>
      <c r="L92" s="39">
        <v>104</v>
      </c>
      <c r="M92" s="71">
        <v>268</v>
      </c>
      <c r="N92" s="39">
        <v>2.17</v>
      </c>
      <c r="O92" s="323">
        <v>12.12</v>
      </c>
      <c r="P92" s="692"/>
      <c r="Q92" s="108" t="s">
        <v>87</v>
      </c>
      <c r="R92" s="71">
        <v>120</v>
      </c>
      <c r="S92" s="39">
        <v>57440</v>
      </c>
      <c r="T92" s="39">
        <v>3122</v>
      </c>
      <c r="U92" s="39">
        <v>3482</v>
      </c>
      <c r="V92" s="322">
        <v>15.86</v>
      </c>
      <c r="W92" s="71">
        <v>60.72</v>
      </c>
      <c r="X92" s="39">
        <v>20680</v>
      </c>
      <c r="Y92" s="39">
        <v>1109</v>
      </c>
      <c r="Z92" s="39">
        <v>1683</v>
      </c>
      <c r="AA92" s="323">
        <v>9.52</v>
      </c>
      <c r="AB92" s="39">
        <v>80.37</v>
      </c>
      <c r="AC92" s="39">
        <v>393.8</v>
      </c>
      <c r="AD92" s="73">
        <v>6119</v>
      </c>
      <c r="AE92" s="39">
        <v>1</v>
      </c>
      <c r="AF92" s="39">
        <v>1</v>
      </c>
      <c r="AG92" s="71">
        <v>2</v>
      </c>
      <c r="AH92" s="39">
        <v>1</v>
      </c>
      <c r="AI92" s="39">
        <v>1</v>
      </c>
      <c r="AJ92" s="73">
        <v>2</v>
      </c>
      <c r="AK92" s="70" t="s">
        <v>1814</v>
      </c>
      <c r="AL92" s="70" t="s">
        <v>1814</v>
      </c>
      <c r="AM92" s="107"/>
    </row>
    <row r="93" spans="1:39" s="14" customFormat="1" ht="14.1" customHeight="1">
      <c r="A93" s="233" t="s">
        <v>6249</v>
      </c>
      <c r="B93" s="107">
        <v>196</v>
      </c>
      <c r="C93" s="98">
        <v>372</v>
      </c>
      <c r="D93" s="99">
        <v>374</v>
      </c>
      <c r="E93" s="99">
        <v>16.399999999999999</v>
      </c>
      <c r="F93" s="99">
        <v>26.2</v>
      </c>
      <c r="G93" s="100">
        <v>15</v>
      </c>
      <c r="H93" s="337">
        <v>250</v>
      </c>
      <c r="I93" s="39">
        <v>319.60000000000002</v>
      </c>
      <c r="J93" s="39">
        <v>289.60000000000002</v>
      </c>
      <c r="K93" s="39" t="s">
        <v>5300</v>
      </c>
      <c r="L93" s="39">
        <v>104</v>
      </c>
      <c r="M93" s="71">
        <v>268</v>
      </c>
      <c r="N93" s="39">
        <v>2.1800000000000002</v>
      </c>
      <c r="O93" s="323">
        <v>11.1</v>
      </c>
      <c r="P93" s="692"/>
      <c r="Q93" s="108" t="s">
        <v>88</v>
      </c>
      <c r="R93" s="71">
        <v>132</v>
      </c>
      <c r="S93" s="39">
        <v>63630</v>
      </c>
      <c r="T93" s="39">
        <v>3421</v>
      </c>
      <c r="U93" s="39">
        <v>3837</v>
      </c>
      <c r="V93" s="322">
        <v>15.94</v>
      </c>
      <c r="W93" s="71">
        <v>66.5</v>
      </c>
      <c r="X93" s="39">
        <v>22860</v>
      </c>
      <c r="Y93" s="39">
        <v>1222</v>
      </c>
      <c r="Z93" s="39">
        <v>1856</v>
      </c>
      <c r="AA93" s="323">
        <v>9.56</v>
      </c>
      <c r="AB93" s="39">
        <v>86.37</v>
      </c>
      <c r="AC93" s="39">
        <v>517.1</v>
      </c>
      <c r="AD93" s="73">
        <v>6829</v>
      </c>
      <c r="AE93" s="39">
        <v>1</v>
      </c>
      <c r="AF93" s="39">
        <v>1</v>
      </c>
      <c r="AG93" s="71">
        <v>1</v>
      </c>
      <c r="AH93" s="39">
        <v>1</v>
      </c>
      <c r="AI93" s="39">
        <v>1</v>
      </c>
      <c r="AJ93" s="73">
        <v>1</v>
      </c>
      <c r="AK93" s="70" t="s">
        <v>1814</v>
      </c>
      <c r="AL93" s="70" t="s">
        <v>1814</v>
      </c>
      <c r="AM93" s="107"/>
    </row>
    <row r="94" spans="1:39" s="14" customFormat="1" ht="14.1" customHeight="1">
      <c r="A94" s="233" t="s">
        <v>6584</v>
      </c>
      <c r="B94" s="107">
        <v>216</v>
      </c>
      <c r="C94" s="98">
        <v>375</v>
      </c>
      <c r="D94" s="99">
        <v>394</v>
      </c>
      <c r="E94" s="99">
        <v>17.3</v>
      </c>
      <c r="F94" s="99">
        <v>27.7</v>
      </c>
      <c r="G94" s="100">
        <v>15</v>
      </c>
      <c r="H94" s="337">
        <v>275</v>
      </c>
      <c r="I94" s="39">
        <v>319.60000000000002</v>
      </c>
      <c r="J94" s="39">
        <v>289.60000000000002</v>
      </c>
      <c r="K94" s="39" t="s">
        <v>5300</v>
      </c>
      <c r="L94" s="39">
        <v>106</v>
      </c>
      <c r="M94" s="71">
        <v>288</v>
      </c>
      <c r="N94" s="39">
        <v>2.27</v>
      </c>
      <c r="O94" s="323">
        <v>10.48</v>
      </c>
      <c r="P94" s="692"/>
      <c r="Q94" s="108" t="s">
        <v>89</v>
      </c>
      <c r="R94" s="71">
        <v>145</v>
      </c>
      <c r="S94" s="39">
        <v>71140</v>
      </c>
      <c r="T94" s="39">
        <v>3794</v>
      </c>
      <c r="U94" s="39">
        <v>4262</v>
      </c>
      <c r="V94" s="322">
        <v>16.07</v>
      </c>
      <c r="W94" s="71">
        <v>70.319999999999993</v>
      </c>
      <c r="X94" s="39">
        <v>28250</v>
      </c>
      <c r="Y94" s="39">
        <v>1434</v>
      </c>
      <c r="Z94" s="39">
        <v>2176</v>
      </c>
      <c r="AA94" s="323">
        <v>10.130000000000001</v>
      </c>
      <c r="AB94" s="39">
        <v>90.27</v>
      </c>
      <c r="AC94" s="39">
        <v>637.29999999999995</v>
      </c>
      <c r="AD94" s="73">
        <v>8515</v>
      </c>
      <c r="AE94" s="39">
        <v>1</v>
      </c>
      <c r="AF94" s="39">
        <v>1</v>
      </c>
      <c r="AG94" s="71">
        <v>1</v>
      </c>
      <c r="AH94" s="39">
        <v>1</v>
      </c>
      <c r="AI94" s="39">
        <v>1</v>
      </c>
      <c r="AJ94" s="73">
        <v>1</v>
      </c>
      <c r="AK94" s="70" t="s">
        <v>1814</v>
      </c>
      <c r="AL94" s="70" t="s">
        <v>1814</v>
      </c>
      <c r="AM94" s="107"/>
    </row>
    <row r="95" spans="1:39" s="14" customFormat="1" ht="14.1" customHeight="1">
      <c r="A95" s="233" t="s">
        <v>6253</v>
      </c>
      <c r="B95" s="107">
        <v>237</v>
      </c>
      <c r="C95" s="98">
        <v>380</v>
      </c>
      <c r="D95" s="99">
        <v>395</v>
      </c>
      <c r="E95" s="99">
        <v>18.899999999999999</v>
      </c>
      <c r="F95" s="99">
        <v>30.2</v>
      </c>
      <c r="G95" s="100">
        <v>15</v>
      </c>
      <c r="H95" s="337">
        <v>301</v>
      </c>
      <c r="I95" s="39">
        <v>319.60000000000002</v>
      </c>
      <c r="J95" s="39">
        <v>289.60000000000002</v>
      </c>
      <c r="K95" s="39" t="s">
        <v>5300</v>
      </c>
      <c r="L95" s="39">
        <v>108</v>
      </c>
      <c r="M95" s="71">
        <v>290</v>
      </c>
      <c r="N95" s="39">
        <v>2.2799999999999998</v>
      </c>
      <c r="O95" s="323">
        <v>9.64</v>
      </c>
      <c r="P95" s="692"/>
      <c r="Q95" s="108" t="s">
        <v>90</v>
      </c>
      <c r="R95" s="71">
        <v>159</v>
      </c>
      <c r="S95" s="39">
        <v>78780</v>
      </c>
      <c r="T95" s="39">
        <v>4146</v>
      </c>
      <c r="U95" s="39">
        <v>4686</v>
      </c>
      <c r="V95" s="322">
        <v>16.18</v>
      </c>
      <c r="W95" s="71">
        <v>77.099999999999994</v>
      </c>
      <c r="X95" s="39">
        <v>31040</v>
      </c>
      <c r="Y95" s="39">
        <v>1572</v>
      </c>
      <c r="Z95" s="39">
        <v>2387</v>
      </c>
      <c r="AA95" s="323">
        <v>10.16</v>
      </c>
      <c r="AB95" s="39">
        <v>96.87</v>
      </c>
      <c r="AC95" s="39">
        <v>825.5</v>
      </c>
      <c r="AD95" s="73">
        <v>9489</v>
      </c>
      <c r="AE95" s="39">
        <v>1</v>
      </c>
      <c r="AF95" s="39">
        <v>1</v>
      </c>
      <c r="AG95" s="71">
        <v>1</v>
      </c>
      <c r="AH95" s="39">
        <v>1</v>
      </c>
      <c r="AI95" s="39">
        <v>1</v>
      </c>
      <c r="AJ95" s="73">
        <v>1</v>
      </c>
      <c r="AK95" s="70" t="s">
        <v>1814</v>
      </c>
      <c r="AL95" s="70" t="s">
        <v>1814</v>
      </c>
      <c r="AM95" s="107"/>
    </row>
    <row r="96" spans="1:39" s="14" customFormat="1" ht="14.1" customHeight="1">
      <c r="A96" s="233" t="s">
        <v>6609</v>
      </c>
      <c r="B96" s="107">
        <v>262</v>
      </c>
      <c r="C96" s="98">
        <v>387</v>
      </c>
      <c r="D96" s="99">
        <v>398</v>
      </c>
      <c r="E96" s="99">
        <v>21.1</v>
      </c>
      <c r="F96" s="99">
        <v>33.299999999999997</v>
      </c>
      <c r="G96" s="100">
        <v>15</v>
      </c>
      <c r="H96" s="337">
        <v>334</v>
      </c>
      <c r="I96" s="39">
        <v>320.39999999999998</v>
      </c>
      <c r="J96" s="39">
        <v>290.39999999999998</v>
      </c>
      <c r="K96" s="39" t="s">
        <v>5300</v>
      </c>
      <c r="L96" s="39">
        <v>110</v>
      </c>
      <c r="M96" s="71">
        <v>292</v>
      </c>
      <c r="N96" s="39">
        <v>2.2999999999999998</v>
      </c>
      <c r="O96" s="323">
        <v>8.75</v>
      </c>
      <c r="P96" s="692"/>
      <c r="Q96" s="108" t="s">
        <v>91</v>
      </c>
      <c r="R96" s="71">
        <v>176</v>
      </c>
      <c r="S96" s="39">
        <v>89410</v>
      </c>
      <c r="T96" s="39">
        <v>4620</v>
      </c>
      <c r="U96" s="39">
        <v>5260</v>
      </c>
      <c r="V96" s="322">
        <v>16.350000000000001</v>
      </c>
      <c r="W96" s="323">
        <v>86.55</v>
      </c>
      <c r="X96" s="39">
        <v>35020</v>
      </c>
      <c r="Y96" s="39">
        <v>1760</v>
      </c>
      <c r="Z96" s="39">
        <v>2676</v>
      </c>
      <c r="AA96" s="323">
        <v>10.23</v>
      </c>
      <c r="AB96" s="39">
        <v>105.3</v>
      </c>
      <c r="AC96" s="39">
        <v>1116</v>
      </c>
      <c r="AD96" s="73">
        <v>10940</v>
      </c>
      <c r="AE96" s="39">
        <v>1</v>
      </c>
      <c r="AF96" s="39">
        <v>1</v>
      </c>
      <c r="AG96" s="71">
        <v>1</v>
      </c>
      <c r="AH96" s="39">
        <v>1</v>
      </c>
      <c r="AI96" s="39">
        <v>1</v>
      </c>
      <c r="AJ96" s="73">
        <v>1</v>
      </c>
      <c r="AK96" s="70" t="s">
        <v>1814</v>
      </c>
      <c r="AL96" s="70" t="s">
        <v>1814</v>
      </c>
      <c r="AM96" s="107"/>
    </row>
    <row r="97" spans="1:39" s="14" customFormat="1" ht="14.1" customHeight="1">
      <c r="A97" s="233" t="s">
        <v>6610</v>
      </c>
      <c r="B97" s="107">
        <v>287</v>
      </c>
      <c r="C97" s="98">
        <v>393</v>
      </c>
      <c r="D97" s="99">
        <v>399</v>
      </c>
      <c r="E97" s="99">
        <v>22.6</v>
      </c>
      <c r="F97" s="99">
        <v>36.6</v>
      </c>
      <c r="G97" s="100">
        <v>15</v>
      </c>
      <c r="H97" s="337">
        <v>366</v>
      </c>
      <c r="I97" s="39">
        <v>319.8</v>
      </c>
      <c r="J97" s="39">
        <v>289.8</v>
      </c>
      <c r="K97" s="39" t="s">
        <v>5300</v>
      </c>
      <c r="L97" s="39">
        <v>112</v>
      </c>
      <c r="M97" s="71">
        <v>294</v>
      </c>
      <c r="N97" s="39">
        <v>2.31</v>
      </c>
      <c r="O97" s="323">
        <v>8.0399999999999991</v>
      </c>
      <c r="P97" s="692"/>
      <c r="Q97" s="108" t="s">
        <v>5941</v>
      </c>
      <c r="R97" s="71">
        <v>193</v>
      </c>
      <c r="S97" s="39">
        <v>99710</v>
      </c>
      <c r="T97" s="39">
        <v>5074</v>
      </c>
      <c r="U97" s="39">
        <v>5813</v>
      </c>
      <c r="V97" s="322">
        <v>16.5</v>
      </c>
      <c r="W97" s="71">
        <v>93.46</v>
      </c>
      <c r="X97" s="39">
        <v>38780</v>
      </c>
      <c r="Y97" s="39">
        <v>1944</v>
      </c>
      <c r="Z97" s="39">
        <v>2957</v>
      </c>
      <c r="AA97" s="323">
        <v>10.29</v>
      </c>
      <c r="AB97" s="39">
        <v>113.4</v>
      </c>
      <c r="AC97" s="39">
        <v>1464</v>
      </c>
      <c r="AD97" s="73">
        <v>12300</v>
      </c>
      <c r="AE97" s="39">
        <v>1</v>
      </c>
      <c r="AF97" s="39">
        <v>1</v>
      </c>
      <c r="AG97" s="71">
        <v>1</v>
      </c>
      <c r="AH97" s="39">
        <v>1</v>
      </c>
      <c r="AI97" s="39">
        <v>1</v>
      </c>
      <c r="AJ97" s="73">
        <v>1</v>
      </c>
      <c r="AK97" s="70" t="s">
        <v>1814</v>
      </c>
      <c r="AL97" s="70" t="s">
        <v>1814</v>
      </c>
      <c r="AM97" s="107"/>
    </row>
    <row r="98" spans="1:39" s="14" customFormat="1" ht="14.1" customHeight="1">
      <c r="A98" s="233" t="s">
        <v>6611</v>
      </c>
      <c r="B98" s="107">
        <v>314</v>
      </c>
      <c r="C98" s="98">
        <v>399</v>
      </c>
      <c r="D98" s="99">
        <v>401</v>
      </c>
      <c r="E98" s="99">
        <v>24.9</v>
      </c>
      <c r="F98" s="99">
        <v>39.6</v>
      </c>
      <c r="G98" s="100">
        <v>15</v>
      </c>
      <c r="H98" s="337">
        <v>400</v>
      </c>
      <c r="I98" s="39">
        <v>319.8</v>
      </c>
      <c r="J98" s="39">
        <v>289.8</v>
      </c>
      <c r="K98" s="39" t="s">
        <v>5300</v>
      </c>
      <c r="L98" s="39">
        <v>114</v>
      </c>
      <c r="M98" s="71">
        <v>296</v>
      </c>
      <c r="N98" s="39">
        <v>2.33</v>
      </c>
      <c r="O98" s="323">
        <v>7.42</v>
      </c>
      <c r="P98" s="692"/>
      <c r="Q98" s="108" t="s">
        <v>5942</v>
      </c>
      <c r="R98" s="71">
        <v>211</v>
      </c>
      <c r="S98" s="39">
        <v>110200</v>
      </c>
      <c r="T98" s="39">
        <v>5525</v>
      </c>
      <c r="U98" s="39">
        <v>6374</v>
      </c>
      <c r="V98" s="322">
        <v>16.62</v>
      </c>
      <c r="W98" s="323">
        <v>103.3</v>
      </c>
      <c r="X98" s="39">
        <v>42600</v>
      </c>
      <c r="Y98" s="39">
        <v>2125</v>
      </c>
      <c r="Z98" s="39">
        <v>3236</v>
      </c>
      <c r="AA98" s="323">
        <v>10.33</v>
      </c>
      <c r="AB98" s="39">
        <v>121.7</v>
      </c>
      <c r="AC98" s="39">
        <v>1870</v>
      </c>
      <c r="AD98" s="73">
        <v>13740</v>
      </c>
      <c r="AE98" s="39">
        <v>1</v>
      </c>
      <c r="AF98" s="39">
        <v>1</v>
      </c>
      <c r="AG98" s="71">
        <v>1</v>
      </c>
      <c r="AH98" s="39">
        <v>1</v>
      </c>
      <c r="AI98" s="39">
        <v>1</v>
      </c>
      <c r="AJ98" s="73">
        <v>1</v>
      </c>
      <c r="AK98" s="70" t="s">
        <v>1814</v>
      </c>
      <c r="AL98" s="70" t="s">
        <v>1814</v>
      </c>
      <c r="AM98" s="107"/>
    </row>
    <row r="99" spans="1:39" s="14" customFormat="1" ht="14.1" customHeight="1">
      <c r="A99" s="233" t="s">
        <v>6612</v>
      </c>
      <c r="B99" s="107">
        <v>347</v>
      </c>
      <c r="C99" s="98">
        <v>407</v>
      </c>
      <c r="D99" s="99">
        <v>404</v>
      </c>
      <c r="E99" s="99">
        <v>27.2</v>
      </c>
      <c r="F99" s="99">
        <v>43.7</v>
      </c>
      <c r="G99" s="100">
        <v>15</v>
      </c>
      <c r="H99" s="337">
        <v>442</v>
      </c>
      <c r="I99" s="39">
        <v>319.60000000000002</v>
      </c>
      <c r="J99" s="39">
        <v>289.60000000000002</v>
      </c>
      <c r="K99" s="39" t="s">
        <v>5300</v>
      </c>
      <c r="L99" s="39">
        <v>116</v>
      </c>
      <c r="M99" s="71">
        <v>298</v>
      </c>
      <c r="N99" s="322">
        <v>2.35</v>
      </c>
      <c r="O99" s="323">
        <v>6.77</v>
      </c>
      <c r="P99" s="692"/>
      <c r="Q99" s="108" t="s">
        <v>5943</v>
      </c>
      <c r="R99" s="71">
        <v>233</v>
      </c>
      <c r="S99" s="39">
        <v>124900</v>
      </c>
      <c r="T99" s="39">
        <v>6140</v>
      </c>
      <c r="U99" s="39">
        <v>7139</v>
      </c>
      <c r="V99" s="322">
        <v>16.809999999999999</v>
      </c>
      <c r="W99" s="71">
        <v>113.9</v>
      </c>
      <c r="X99" s="39">
        <v>48090</v>
      </c>
      <c r="Y99" s="39">
        <v>2380</v>
      </c>
      <c r="Z99" s="39">
        <v>3629</v>
      </c>
      <c r="AA99" s="323">
        <v>10.43</v>
      </c>
      <c r="AB99" s="39">
        <v>132.19999999999999</v>
      </c>
      <c r="AC99" s="39">
        <v>2510</v>
      </c>
      <c r="AD99" s="73">
        <v>15850</v>
      </c>
      <c r="AE99" s="39">
        <v>1</v>
      </c>
      <c r="AF99" s="39">
        <v>1</v>
      </c>
      <c r="AG99" s="71">
        <v>1</v>
      </c>
      <c r="AH99" s="39">
        <v>1</v>
      </c>
      <c r="AI99" s="39">
        <v>1</v>
      </c>
      <c r="AJ99" s="73">
        <v>1</v>
      </c>
      <c r="AK99" s="70" t="s">
        <v>1814</v>
      </c>
      <c r="AL99" s="70" t="s">
        <v>1814</v>
      </c>
      <c r="AM99" s="107"/>
    </row>
    <row r="100" spans="1:39" s="14" customFormat="1" ht="14.1" customHeight="1">
      <c r="A100" s="233" t="s">
        <v>6613</v>
      </c>
      <c r="B100" s="107">
        <v>382</v>
      </c>
      <c r="C100" s="98">
        <v>416</v>
      </c>
      <c r="D100" s="99">
        <v>406</v>
      </c>
      <c r="E100" s="99">
        <v>29.8</v>
      </c>
      <c r="F100" s="99">
        <v>48</v>
      </c>
      <c r="G100" s="100">
        <v>15</v>
      </c>
      <c r="H100" s="337">
        <v>488</v>
      </c>
      <c r="I100" s="39">
        <v>320</v>
      </c>
      <c r="J100" s="39">
        <v>290</v>
      </c>
      <c r="K100" s="39" t="s">
        <v>5300</v>
      </c>
      <c r="L100" s="39">
        <v>118</v>
      </c>
      <c r="M100" s="71">
        <v>300</v>
      </c>
      <c r="N100" s="39">
        <v>2.37</v>
      </c>
      <c r="O100" s="323">
        <v>6.2</v>
      </c>
      <c r="P100" s="692"/>
      <c r="Q100" s="108" t="s">
        <v>6013</v>
      </c>
      <c r="R100" s="71">
        <v>257</v>
      </c>
      <c r="S100" s="39">
        <v>141300</v>
      </c>
      <c r="T100" s="39">
        <v>6794</v>
      </c>
      <c r="U100" s="39">
        <v>7965</v>
      </c>
      <c r="V100" s="322">
        <v>17.03</v>
      </c>
      <c r="W100" s="71">
        <v>126</v>
      </c>
      <c r="X100" s="39">
        <v>53620</v>
      </c>
      <c r="Y100" s="39">
        <v>2641</v>
      </c>
      <c r="Z100" s="39">
        <v>4031</v>
      </c>
      <c r="AA100" s="323">
        <v>10.49</v>
      </c>
      <c r="AB100" s="39">
        <v>143.4</v>
      </c>
      <c r="AC100" s="39">
        <v>3326</v>
      </c>
      <c r="AD100" s="73">
        <v>18130</v>
      </c>
      <c r="AE100" s="39">
        <v>1</v>
      </c>
      <c r="AF100" s="39">
        <v>1</v>
      </c>
      <c r="AG100" s="71">
        <v>1</v>
      </c>
      <c r="AH100" s="39">
        <v>1</v>
      </c>
      <c r="AI100" s="39">
        <v>1</v>
      </c>
      <c r="AJ100" s="73">
        <v>1</v>
      </c>
      <c r="AK100" s="70" t="s">
        <v>1814</v>
      </c>
      <c r="AL100" s="70" t="s">
        <v>1814</v>
      </c>
      <c r="AM100" s="107"/>
    </row>
    <row r="101" spans="1:39" s="14" customFormat="1" ht="14.1" customHeight="1">
      <c r="A101" s="233" t="s">
        <v>6614</v>
      </c>
      <c r="B101" s="107">
        <v>421</v>
      </c>
      <c r="C101" s="98">
        <v>425</v>
      </c>
      <c r="D101" s="99">
        <v>409</v>
      </c>
      <c r="E101" s="99">
        <v>32.799999999999997</v>
      </c>
      <c r="F101" s="99">
        <v>52.6</v>
      </c>
      <c r="G101" s="100">
        <v>15</v>
      </c>
      <c r="H101" s="337">
        <v>537</v>
      </c>
      <c r="I101" s="39">
        <v>319.8</v>
      </c>
      <c r="J101" s="39">
        <v>289.8</v>
      </c>
      <c r="K101" s="39" t="s">
        <v>5300</v>
      </c>
      <c r="L101" s="39">
        <v>122</v>
      </c>
      <c r="M101" s="71">
        <v>304</v>
      </c>
      <c r="N101" s="39">
        <v>2.39</v>
      </c>
      <c r="O101" s="323">
        <v>5.68</v>
      </c>
      <c r="P101" s="692"/>
      <c r="Q101" s="108" t="s">
        <v>6014</v>
      </c>
      <c r="R101" s="71">
        <v>283</v>
      </c>
      <c r="S101" s="39">
        <v>159600</v>
      </c>
      <c r="T101" s="39">
        <v>7510</v>
      </c>
      <c r="U101" s="39">
        <v>8880</v>
      </c>
      <c r="V101" s="322">
        <v>17.239999999999998</v>
      </c>
      <c r="W101" s="71">
        <v>139.9</v>
      </c>
      <c r="X101" s="39">
        <v>60080</v>
      </c>
      <c r="Y101" s="39">
        <v>2938</v>
      </c>
      <c r="Z101" s="39">
        <v>4489</v>
      </c>
      <c r="AA101" s="323">
        <v>10.58</v>
      </c>
      <c r="AB101" s="39">
        <v>155.6</v>
      </c>
      <c r="AC101" s="39">
        <v>4398</v>
      </c>
      <c r="AD101" s="73">
        <v>20800</v>
      </c>
      <c r="AE101" s="39">
        <v>1</v>
      </c>
      <c r="AF101" s="39">
        <v>1</v>
      </c>
      <c r="AG101" s="71">
        <v>1</v>
      </c>
      <c r="AH101" s="39">
        <v>1</v>
      </c>
      <c r="AI101" s="39">
        <v>1</v>
      </c>
      <c r="AJ101" s="73">
        <v>1</v>
      </c>
      <c r="AK101" s="70" t="s">
        <v>1814</v>
      </c>
      <c r="AL101" s="70" t="s">
        <v>1814</v>
      </c>
      <c r="AM101" s="107"/>
    </row>
    <row r="102" spans="1:39" s="14" customFormat="1" ht="14.1" customHeight="1">
      <c r="A102" s="233" t="s">
        <v>6615</v>
      </c>
      <c r="B102" s="107">
        <v>463</v>
      </c>
      <c r="C102" s="98">
        <v>435</v>
      </c>
      <c r="D102" s="99">
        <v>412</v>
      </c>
      <c r="E102" s="99">
        <v>35.799999999999997</v>
      </c>
      <c r="F102" s="99">
        <v>57.4</v>
      </c>
      <c r="G102" s="100">
        <v>15</v>
      </c>
      <c r="H102" s="337">
        <v>590</v>
      </c>
      <c r="I102" s="39">
        <v>320.2</v>
      </c>
      <c r="J102" s="39">
        <v>290.2</v>
      </c>
      <c r="K102" s="39" t="s">
        <v>5300</v>
      </c>
      <c r="L102" s="39">
        <v>124</v>
      </c>
      <c r="M102" s="71">
        <v>306</v>
      </c>
      <c r="N102" s="39">
        <v>2.42</v>
      </c>
      <c r="O102" s="323">
        <v>5.23</v>
      </c>
      <c r="P102" s="692"/>
      <c r="Q102" s="108" t="s">
        <v>6015</v>
      </c>
      <c r="R102" s="71">
        <v>311</v>
      </c>
      <c r="S102" s="39">
        <v>180200</v>
      </c>
      <c r="T102" s="39">
        <v>8283</v>
      </c>
      <c r="U102" s="39">
        <v>9878</v>
      </c>
      <c r="V102" s="322">
        <v>17.48</v>
      </c>
      <c r="W102" s="71">
        <v>154.30000000000001</v>
      </c>
      <c r="X102" s="39">
        <v>67040</v>
      </c>
      <c r="Y102" s="39">
        <v>3254</v>
      </c>
      <c r="Z102" s="39">
        <v>4978</v>
      </c>
      <c r="AA102" s="323">
        <v>10.66</v>
      </c>
      <c r="AB102" s="39">
        <v>168.2</v>
      </c>
      <c r="AC102" s="39">
        <v>5735</v>
      </c>
      <c r="AD102" s="73">
        <v>23850</v>
      </c>
      <c r="AE102" s="39">
        <v>1</v>
      </c>
      <c r="AF102" s="39">
        <v>1</v>
      </c>
      <c r="AG102" s="71">
        <v>1</v>
      </c>
      <c r="AH102" s="39">
        <v>1</v>
      </c>
      <c r="AI102" s="39">
        <v>1</v>
      </c>
      <c r="AJ102" s="73">
        <v>1</v>
      </c>
      <c r="AK102" s="70" t="s">
        <v>1814</v>
      </c>
      <c r="AL102" s="70" t="s">
        <v>1814</v>
      </c>
      <c r="AM102" s="107"/>
    </row>
    <row r="103" spans="1:39" s="14" customFormat="1" ht="14.1" customHeight="1">
      <c r="A103" s="233" t="s">
        <v>6616</v>
      </c>
      <c r="B103" s="107">
        <v>509</v>
      </c>
      <c r="C103" s="98">
        <v>446</v>
      </c>
      <c r="D103" s="99">
        <v>416</v>
      </c>
      <c r="E103" s="99">
        <v>39.1</v>
      </c>
      <c r="F103" s="99">
        <v>62.7</v>
      </c>
      <c r="G103" s="100">
        <v>15</v>
      </c>
      <c r="H103" s="337">
        <v>652</v>
      </c>
      <c r="I103" s="39">
        <v>320.60000000000002</v>
      </c>
      <c r="J103" s="39">
        <v>290.60000000000002</v>
      </c>
      <c r="K103" s="39" t="s">
        <v>5300</v>
      </c>
      <c r="L103" s="39">
        <v>128</v>
      </c>
      <c r="M103" s="71">
        <v>310</v>
      </c>
      <c r="N103" s="39">
        <v>2.4500000000000002</v>
      </c>
      <c r="O103" s="323">
        <v>4.8099999999999996</v>
      </c>
      <c r="P103" s="692"/>
      <c r="Q103" s="108" t="s">
        <v>1290</v>
      </c>
      <c r="R103" s="71">
        <v>342</v>
      </c>
      <c r="S103" s="39">
        <v>204500</v>
      </c>
      <c r="T103" s="39">
        <v>9172</v>
      </c>
      <c r="U103" s="39">
        <v>11030</v>
      </c>
      <c r="V103" s="322">
        <v>17.75</v>
      </c>
      <c r="W103" s="341">
        <v>170.6</v>
      </c>
      <c r="X103" s="39">
        <v>75400</v>
      </c>
      <c r="Y103" s="39">
        <v>3625</v>
      </c>
      <c r="Z103" s="39">
        <v>5552</v>
      </c>
      <c r="AA103" s="323">
        <v>10.78</v>
      </c>
      <c r="AB103" s="39">
        <v>182.1</v>
      </c>
      <c r="AC103" s="39">
        <v>7513</v>
      </c>
      <c r="AD103" s="73">
        <v>27630</v>
      </c>
      <c r="AE103" s="39">
        <v>1</v>
      </c>
      <c r="AF103" s="39">
        <v>1</v>
      </c>
      <c r="AG103" s="71">
        <v>1</v>
      </c>
      <c r="AH103" s="39">
        <v>1</v>
      </c>
      <c r="AI103" s="39">
        <v>1</v>
      </c>
      <c r="AJ103" s="73">
        <v>1</v>
      </c>
      <c r="AK103" s="70" t="s">
        <v>1814</v>
      </c>
      <c r="AL103" s="70" t="s">
        <v>1814</v>
      </c>
      <c r="AM103" s="107"/>
    </row>
    <row r="104" spans="1:39" s="14" customFormat="1" ht="14.1" customHeight="1">
      <c r="A104" s="233" t="s">
        <v>6617</v>
      </c>
      <c r="B104" s="107">
        <v>551</v>
      </c>
      <c r="C104" s="98">
        <v>455</v>
      </c>
      <c r="D104" s="99">
        <v>418</v>
      </c>
      <c r="E104" s="99">
        <v>42</v>
      </c>
      <c r="F104" s="99">
        <v>67.599999999999994</v>
      </c>
      <c r="G104" s="100">
        <v>15</v>
      </c>
      <c r="H104" s="337">
        <v>703</v>
      </c>
      <c r="I104" s="39">
        <v>319.8</v>
      </c>
      <c r="J104" s="39">
        <v>289.8</v>
      </c>
      <c r="K104" s="39" t="s">
        <v>5300</v>
      </c>
      <c r="L104" s="39">
        <v>132</v>
      </c>
      <c r="M104" s="71">
        <v>312</v>
      </c>
      <c r="N104" s="39">
        <v>2.4700000000000002</v>
      </c>
      <c r="O104" s="323">
        <v>4.49</v>
      </c>
      <c r="P104" s="692"/>
      <c r="Q104" s="108" t="s">
        <v>5718</v>
      </c>
      <c r="R104" s="71">
        <v>370</v>
      </c>
      <c r="S104" s="39">
        <v>226100</v>
      </c>
      <c r="T104" s="39">
        <v>9939</v>
      </c>
      <c r="U104" s="39">
        <v>12050</v>
      </c>
      <c r="V104" s="322">
        <v>17.95</v>
      </c>
      <c r="W104" s="71">
        <v>184.9</v>
      </c>
      <c r="X104" s="39">
        <v>82490</v>
      </c>
      <c r="Y104" s="39">
        <v>3947</v>
      </c>
      <c r="Z104" s="39">
        <v>6051</v>
      </c>
      <c r="AA104" s="323">
        <v>10.85</v>
      </c>
      <c r="AB104" s="39">
        <v>194.8</v>
      </c>
      <c r="AC104" s="39">
        <v>9410</v>
      </c>
      <c r="AD104" s="73">
        <v>30870</v>
      </c>
      <c r="AE104" s="39">
        <v>1</v>
      </c>
      <c r="AF104" s="39">
        <v>1</v>
      </c>
      <c r="AG104" s="71">
        <v>1</v>
      </c>
      <c r="AH104" s="39">
        <v>1</v>
      </c>
      <c r="AI104" s="39">
        <v>1</v>
      </c>
      <c r="AJ104" s="73">
        <v>1</v>
      </c>
      <c r="AK104" s="70" t="s">
        <v>1814</v>
      </c>
      <c r="AL104" s="70" t="s">
        <v>1814</v>
      </c>
      <c r="AM104" s="107"/>
    </row>
    <row r="105" spans="1:39" s="14" customFormat="1" ht="14.1" customHeight="1">
      <c r="A105" s="233" t="s">
        <v>6618</v>
      </c>
      <c r="B105" s="107">
        <v>592</v>
      </c>
      <c r="C105" s="98">
        <v>465</v>
      </c>
      <c r="D105" s="99">
        <v>421</v>
      </c>
      <c r="E105" s="99">
        <v>45</v>
      </c>
      <c r="F105" s="99">
        <v>72.3</v>
      </c>
      <c r="G105" s="100">
        <v>15</v>
      </c>
      <c r="H105" s="337">
        <v>755</v>
      </c>
      <c r="I105" s="39">
        <v>320.39999999999998</v>
      </c>
      <c r="J105" s="39">
        <v>290.39999999999998</v>
      </c>
      <c r="K105" s="39" t="s">
        <v>5300</v>
      </c>
      <c r="L105" s="39">
        <v>134</v>
      </c>
      <c r="M105" s="71">
        <v>316</v>
      </c>
      <c r="N105" s="39">
        <v>2.5</v>
      </c>
      <c r="O105" s="323">
        <v>4.22</v>
      </c>
      <c r="P105" s="692"/>
      <c r="Q105" s="108" t="s">
        <v>5719</v>
      </c>
      <c r="R105" s="71">
        <v>398</v>
      </c>
      <c r="S105" s="39">
        <v>250200</v>
      </c>
      <c r="T105" s="39">
        <v>10760</v>
      </c>
      <c r="U105" s="39">
        <v>13140</v>
      </c>
      <c r="V105" s="322">
        <v>18.2</v>
      </c>
      <c r="W105" s="71">
        <v>200.3</v>
      </c>
      <c r="X105" s="39">
        <v>90170</v>
      </c>
      <c r="Y105" s="39">
        <v>4284</v>
      </c>
      <c r="Z105" s="39">
        <v>6574</v>
      </c>
      <c r="AA105" s="323">
        <v>10.93</v>
      </c>
      <c r="AB105" s="39">
        <v>207.2</v>
      </c>
      <c r="AC105" s="39">
        <v>11560</v>
      </c>
      <c r="AD105" s="73">
        <v>34670</v>
      </c>
      <c r="AE105" s="39">
        <v>1</v>
      </c>
      <c r="AF105" s="39">
        <v>1</v>
      </c>
      <c r="AG105" s="71">
        <v>1</v>
      </c>
      <c r="AH105" s="39">
        <v>1</v>
      </c>
      <c r="AI105" s="39">
        <v>1</v>
      </c>
      <c r="AJ105" s="73">
        <v>1</v>
      </c>
      <c r="AK105" s="70" t="s">
        <v>1814</v>
      </c>
      <c r="AL105" s="70" t="s">
        <v>1814</v>
      </c>
      <c r="AM105" s="107"/>
    </row>
    <row r="106" spans="1:39" s="14" customFormat="1" ht="14.1" customHeight="1">
      <c r="A106" s="233" t="s">
        <v>6619</v>
      </c>
      <c r="B106" s="107">
        <v>634</v>
      </c>
      <c r="C106" s="98">
        <v>474</v>
      </c>
      <c r="D106" s="99">
        <v>424</v>
      </c>
      <c r="E106" s="99">
        <v>47.6</v>
      </c>
      <c r="F106" s="99">
        <v>77.099999999999994</v>
      </c>
      <c r="G106" s="100">
        <v>15</v>
      </c>
      <c r="H106" s="337">
        <v>806</v>
      </c>
      <c r="I106" s="39">
        <v>319.8</v>
      </c>
      <c r="J106" s="39">
        <v>289.8</v>
      </c>
      <c r="K106" s="39" t="s">
        <v>5300</v>
      </c>
      <c r="L106" s="39">
        <v>140</v>
      </c>
      <c r="M106" s="71">
        <v>312</v>
      </c>
      <c r="N106" s="39">
        <v>2.52</v>
      </c>
      <c r="O106" s="323">
        <v>3.98</v>
      </c>
      <c r="P106" s="692"/>
      <c r="Q106" s="108" t="s">
        <v>5945</v>
      </c>
      <c r="R106" s="71">
        <v>426</v>
      </c>
      <c r="S106" s="39">
        <v>274200</v>
      </c>
      <c r="T106" s="39">
        <v>11570</v>
      </c>
      <c r="U106" s="39">
        <v>14220</v>
      </c>
      <c r="V106" s="322">
        <v>18.420000000000002</v>
      </c>
      <c r="W106" s="71">
        <v>214</v>
      </c>
      <c r="X106" s="39">
        <v>98250</v>
      </c>
      <c r="Y106" s="39">
        <v>4634</v>
      </c>
      <c r="Z106" s="39">
        <v>7117</v>
      </c>
      <c r="AA106" s="323">
        <v>11.03</v>
      </c>
      <c r="AB106" s="39">
        <v>219.4</v>
      </c>
      <c r="AC106" s="39">
        <v>14020</v>
      </c>
      <c r="AD106" s="73">
        <v>38570</v>
      </c>
      <c r="AE106" s="39">
        <v>1</v>
      </c>
      <c r="AF106" s="39">
        <v>1</v>
      </c>
      <c r="AG106" s="71">
        <v>1</v>
      </c>
      <c r="AH106" s="39">
        <v>1</v>
      </c>
      <c r="AI106" s="39">
        <v>1</v>
      </c>
      <c r="AJ106" s="73">
        <v>1</v>
      </c>
      <c r="AK106" s="70" t="s">
        <v>1814</v>
      </c>
      <c r="AL106" s="70" t="s">
        <v>1814</v>
      </c>
      <c r="AM106" s="107"/>
    </row>
    <row r="107" spans="1:39" s="14" customFormat="1" ht="14.1" customHeight="1">
      <c r="A107" s="233" t="s">
        <v>6620</v>
      </c>
      <c r="B107" s="107">
        <v>677</v>
      </c>
      <c r="C107" s="98">
        <v>483</v>
      </c>
      <c r="D107" s="99">
        <v>428</v>
      </c>
      <c r="E107" s="99">
        <v>51.2</v>
      </c>
      <c r="F107" s="99">
        <v>81.5</v>
      </c>
      <c r="G107" s="100">
        <v>15</v>
      </c>
      <c r="H107" s="337">
        <v>865</v>
      </c>
      <c r="I107" s="39">
        <v>320</v>
      </c>
      <c r="J107" s="39">
        <v>290</v>
      </c>
      <c r="K107" s="39" t="s">
        <v>5300</v>
      </c>
      <c r="L107" s="39">
        <v>144</v>
      </c>
      <c r="M107" s="71">
        <v>316</v>
      </c>
      <c r="N107" s="39">
        <v>2.5499999999999998</v>
      </c>
      <c r="O107" s="323">
        <v>3.76</v>
      </c>
      <c r="P107" s="692"/>
      <c r="Q107" s="108" t="s">
        <v>5608</v>
      </c>
      <c r="R107" s="71">
        <v>455</v>
      </c>
      <c r="S107" s="39">
        <v>299500</v>
      </c>
      <c r="T107" s="39">
        <v>12400</v>
      </c>
      <c r="U107" s="39">
        <v>15350</v>
      </c>
      <c r="V107" s="322">
        <v>18.62</v>
      </c>
      <c r="W107" s="71">
        <v>231.9</v>
      </c>
      <c r="X107" s="39">
        <v>106900</v>
      </c>
      <c r="Y107" s="39">
        <v>4994</v>
      </c>
      <c r="Z107" s="39">
        <v>7680</v>
      </c>
      <c r="AA107" s="323">
        <v>11.13</v>
      </c>
      <c r="AB107" s="39">
        <v>231.8</v>
      </c>
      <c r="AC107" s="39">
        <v>16790</v>
      </c>
      <c r="AD107" s="73">
        <v>42920</v>
      </c>
      <c r="AE107" s="39">
        <v>1</v>
      </c>
      <c r="AF107" s="39">
        <v>1</v>
      </c>
      <c r="AG107" s="71">
        <v>1</v>
      </c>
      <c r="AH107" s="39">
        <v>1</v>
      </c>
      <c r="AI107" s="39">
        <v>1</v>
      </c>
      <c r="AJ107" s="73">
        <v>1</v>
      </c>
      <c r="AK107" s="70" t="s">
        <v>1814</v>
      </c>
      <c r="AL107" s="70" t="s">
        <v>1814</v>
      </c>
      <c r="AM107" s="107"/>
    </row>
    <row r="108" spans="1:39" s="14" customFormat="1" ht="14.1" customHeight="1">
      <c r="A108" s="233" t="s">
        <v>6621</v>
      </c>
      <c r="B108" s="107">
        <v>744</v>
      </c>
      <c r="C108" s="98">
        <v>498</v>
      </c>
      <c r="D108" s="99">
        <v>432</v>
      </c>
      <c r="E108" s="99">
        <v>55.6</v>
      </c>
      <c r="F108" s="99">
        <v>88.9</v>
      </c>
      <c r="G108" s="100">
        <v>15</v>
      </c>
      <c r="H108" s="337">
        <v>948</v>
      </c>
      <c r="I108" s="39">
        <v>320.2</v>
      </c>
      <c r="J108" s="39">
        <v>290.2</v>
      </c>
      <c r="K108" s="39" t="s">
        <v>5300</v>
      </c>
      <c r="L108" s="39">
        <v>148</v>
      </c>
      <c r="M108" s="71">
        <v>320</v>
      </c>
      <c r="N108" s="322">
        <v>2.59</v>
      </c>
      <c r="O108" s="323">
        <v>3.48</v>
      </c>
      <c r="P108" s="692"/>
      <c r="Q108" s="108" t="s">
        <v>5609</v>
      </c>
      <c r="R108" s="71">
        <v>500</v>
      </c>
      <c r="S108" s="39">
        <v>342100</v>
      </c>
      <c r="T108" s="39">
        <v>13740</v>
      </c>
      <c r="U108" s="39">
        <v>17170</v>
      </c>
      <c r="V108" s="322">
        <v>19</v>
      </c>
      <c r="W108" s="71">
        <v>256.10000000000002</v>
      </c>
      <c r="X108" s="39">
        <v>119900</v>
      </c>
      <c r="Y108" s="39">
        <v>5552</v>
      </c>
      <c r="Z108" s="39">
        <v>8549</v>
      </c>
      <c r="AA108" s="323">
        <v>11.25</v>
      </c>
      <c r="AB108" s="39">
        <v>251</v>
      </c>
      <c r="AC108" s="39">
        <v>21840</v>
      </c>
      <c r="AD108" s="73">
        <v>49980</v>
      </c>
      <c r="AE108" s="39">
        <v>1</v>
      </c>
      <c r="AF108" s="39">
        <v>1</v>
      </c>
      <c r="AG108" s="71">
        <v>1</v>
      </c>
      <c r="AH108" s="39">
        <v>1</v>
      </c>
      <c r="AI108" s="39">
        <v>1</v>
      </c>
      <c r="AJ108" s="73">
        <v>1</v>
      </c>
      <c r="AK108" s="70" t="s">
        <v>1814</v>
      </c>
      <c r="AL108" s="70" t="s">
        <v>1814</v>
      </c>
      <c r="AM108" s="107"/>
    </row>
    <row r="109" spans="1:39" s="14" customFormat="1" ht="14.1" customHeight="1">
      <c r="A109" s="233" t="s">
        <v>6622</v>
      </c>
      <c r="B109" s="107">
        <v>818</v>
      </c>
      <c r="C109" s="98">
        <v>514</v>
      </c>
      <c r="D109" s="99">
        <v>437</v>
      </c>
      <c r="E109" s="99">
        <v>60.5</v>
      </c>
      <c r="F109" s="99">
        <v>97</v>
      </c>
      <c r="G109" s="100">
        <v>15</v>
      </c>
      <c r="H109" s="337">
        <v>1050</v>
      </c>
      <c r="I109" s="39">
        <v>320</v>
      </c>
      <c r="J109" s="39">
        <v>290</v>
      </c>
      <c r="K109" s="39" t="s">
        <v>5300</v>
      </c>
      <c r="L109" s="39">
        <v>154</v>
      </c>
      <c r="M109" s="71">
        <v>326</v>
      </c>
      <c r="N109" s="39">
        <v>2.63</v>
      </c>
      <c r="O109" s="323">
        <v>3.21</v>
      </c>
      <c r="P109" s="692"/>
      <c r="Q109" s="108" t="s">
        <v>1085</v>
      </c>
      <c r="R109" s="71">
        <v>550</v>
      </c>
      <c r="S109" s="39">
        <v>392200</v>
      </c>
      <c r="T109" s="39">
        <v>15260</v>
      </c>
      <c r="U109" s="39">
        <v>19260</v>
      </c>
      <c r="V109" s="322">
        <v>19.39</v>
      </c>
      <c r="W109" s="341">
        <v>283.3</v>
      </c>
      <c r="X109" s="39">
        <v>135500</v>
      </c>
      <c r="Y109" s="39">
        <v>6203</v>
      </c>
      <c r="Z109" s="39">
        <v>9561</v>
      </c>
      <c r="AA109" s="323">
        <v>11.4</v>
      </c>
      <c r="AB109" s="39">
        <v>272.10000000000002</v>
      </c>
      <c r="AC109" s="39">
        <v>28510</v>
      </c>
      <c r="AD109" s="73">
        <v>58650</v>
      </c>
      <c r="AE109" s="39">
        <v>1</v>
      </c>
      <c r="AF109" s="39">
        <v>1</v>
      </c>
      <c r="AG109" s="71">
        <v>1</v>
      </c>
      <c r="AH109" s="39">
        <v>1</v>
      </c>
      <c r="AI109" s="39">
        <v>1</v>
      </c>
      <c r="AJ109" s="73">
        <v>1</v>
      </c>
      <c r="AK109" s="70" t="s">
        <v>1814</v>
      </c>
      <c r="AL109" s="70" t="s">
        <v>1814</v>
      </c>
      <c r="AM109" s="107"/>
    </row>
    <row r="110" spans="1:39" s="14" customFormat="1" ht="14.1" customHeight="1">
      <c r="A110" s="233" t="s">
        <v>4427</v>
      </c>
      <c r="B110" s="107">
        <v>900</v>
      </c>
      <c r="C110" s="98">
        <v>531</v>
      </c>
      <c r="D110" s="99">
        <v>442</v>
      </c>
      <c r="E110" s="99">
        <v>65.900000000000006</v>
      </c>
      <c r="F110" s="99">
        <v>106</v>
      </c>
      <c r="G110" s="100">
        <v>15</v>
      </c>
      <c r="H110" s="337">
        <v>1150</v>
      </c>
      <c r="I110" s="39">
        <v>319</v>
      </c>
      <c r="J110" s="39">
        <v>289</v>
      </c>
      <c r="K110" s="39" t="s">
        <v>5300</v>
      </c>
      <c r="L110" s="39">
        <v>158</v>
      </c>
      <c r="M110" s="71">
        <v>330</v>
      </c>
      <c r="N110" s="39">
        <v>2.67</v>
      </c>
      <c r="O110" s="323">
        <v>2.96</v>
      </c>
      <c r="P110" s="692"/>
      <c r="Q110" s="108" t="s">
        <v>1086</v>
      </c>
      <c r="R110" s="71">
        <v>605</v>
      </c>
      <c r="S110" s="39">
        <v>450200</v>
      </c>
      <c r="T110" s="39">
        <v>16960</v>
      </c>
      <c r="U110" s="39">
        <v>21620</v>
      </c>
      <c r="V110" s="322">
        <v>19.79</v>
      </c>
      <c r="W110" s="71">
        <v>313.8</v>
      </c>
      <c r="X110" s="39">
        <v>153300</v>
      </c>
      <c r="Y110" s="39">
        <v>6938</v>
      </c>
      <c r="Z110" s="39">
        <v>10710</v>
      </c>
      <c r="AA110" s="323">
        <v>11.55</v>
      </c>
      <c r="AB110" s="39">
        <v>295.5</v>
      </c>
      <c r="AC110" s="39">
        <v>37350</v>
      </c>
      <c r="AD110" s="73">
        <v>68890</v>
      </c>
      <c r="AE110" s="39">
        <v>1</v>
      </c>
      <c r="AF110" s="39">
        <v>1</v>
      </c>
      <c r="AG110" s="71">
        <v>1</v>
      </c>
      <c r="AH110" s="39">
        <v>1</v>
      </c>
      <c r="AI110" s="39">
        <v>1</v>
      </c>
      <c r="AJ110" s="73">
        <v>1</v>
      </c>
      <c r="AK110" s="70" t="s">
        <v>1814</v>
      </c>
      <c r="AL110" s="70" t="s">
        <v>1814</v>
      </c>
      <c r="AM110" s="107"/>
    </row>
    <row r="111" spans="1:39" s="14" customFormat="1" ht="14.1" customHeight="1">
      <c r="A111" s="233" t="s">
        <v>4428</v>
      </c>
      <c r="B111" s="107">
        <v>990</v>
      </c>
      <c r="C111" s="98">
        <v>550</v>
      </c>
      <c r="D111" s="99">
        <v>448</v>
      </c>
      <c r="E111" s="99">
        <v>71.900000000000006</v>
      </c>
      <c r="F111" s="99">
        <v>115</v>
      </c>
      <c r="G111" s="100">
        <v>15</v>
      </c>
      <c r="H111" s="337">
        <v>1260</v>
      </c>
      <c r="I111" s="39">
        <v>320</v>
      </c>
      <c r="J111" s="39">
        <v>290</v>
      </c>
      <c r="K111" s="39" t="s">
        <v>5300</v>
      </c>
      <c r="L111" s="39">
        <v>164</v>
      </c>
      <c r="M111" s="71">
        <v>336</v>
      </c>
      <c r="N111" s="39">
        <v>2.72</v>
      </c>
      <c r="O111" s="323">
        <v>2.75</v>
      </c>
      <c r="P111" s="692"/>
      <c r="Q111" s="108" t="s">
        <v>1087</v>
      </c>
      <c r="R111" s="71">
        <v>665</v>
      </c>
      <c r="S111" s="39">
        <v>518900</v>
      </c>
      <c r="T111" s="39">
        <v>18870</v>
      </c>
      <c r="U111" s="39">
        <v>24280</v>
      </c>
      <c r="V111" s="322">
        <v>20.27</v>
      </c>
      <c r="W111" s="71">
        <v>349.2</v>
      </c>
      <c r="X111" s="39">
        <v>173400</v>
      </c>
      <c r="Y111" s="39">
        <v>7739</v>
      </c>
      <c r="Z111" s="39">
        <v>11960</v>
      </c>
      <c r="AA111" s="323">
        <v>11.72</v>
      </c>
      <c r="AB111" s="320">
        <v>319.5</v>
      </c>
      <c r="AC111" s="39">
        <v>48210</v>
      </c>
      <c r="AD111" s="73">
        <v>81530</v>
      </c>
      <c r="AE111" s="39">
        <v>1</v>
      </c>
      <c r="AF111" s="39">
        <v>1</v>
      </c>
      <c r="AG111" s="71">
        <v>1</v>
      </c>
      <c r="AH111" s="39">
        <v>1</v>
      </c>
      <c r="AI111" s="39">
        <v>1</v>
      </c>
      <c r="AJ111" s="73">
        <v>1</v>
      </c>
      <c r="AK111" s="70" t="s">
        <v>1814</v>
      </c>
      <c r="AL111" s="70" t="s">
        <v>1814</v>
      </c>
      <c r="AM111" s="107"/>
    </row>
    <row r="112" spans="1:39" s="14" customFormat="1" ht="14.1" customHeight="1">
      <c r="A112" s="233" t="s">
        <v>4429</v>
      </c>
      <c r="B112" s="107">
        <v>1086</v>
      </c>
      <c r="C112" s="98">
        <v>569</v>
      </c>
      <c r="D112" s="99">
        <v>454</v>
      </c>
      <c r="E112" s="99">
        <v>78</v>
      </c>
      <c r="F112" s="99">
        <v>125</v>
      </c>
      <c r="G112" s="100">
        <v>15</v>
      </c>
      <c r="H112" s="70">
        <v>1390</v>
      </c>
      <c r="I112" s="39">
        <v>319</v>
      </c>
      <c r="J112" s="39">
        <v>289</v>
      </c>
      <c r="K112" s="39" t="s">
        <v>5300</v>
      </c>
      <c r="L112" s="39">
        <v>170</v>
      </c>
      <c r="M112" s="71">
        <v>342</v>
      </c>
      <c r="N112" s="39">
        <v>2.77</v>
      </c>
      <c r="O112" s="323">
        <v>2.5499999999999998</v>
      </c>
      <c r="P112" s="692"/>
      <c r="Q112" s="108" t="s">
        <v>1088</v>
      </c>
      <c r="R112" s="71">
        <v>730</v>
      </c>
      <c r="S112" s="39">
        <v>595700</v>
      </c>
      <c r="T112" s="39">
        <v>20940</v>
      </c>
      <c r="U112" s="39">
        <v>27210</v>
      </c>
      <c r="V112" s="322">
        <v>20.73</v>
      </c>
      <c r="W112" s="71">
        <v>385.8</v>
      </c>
      <c r="X112" s="39">
        <v>196200</v>
      </c>
      <c r="Y112" s="39">
        <v>8645</v>
      </c>
      <c r="Z112" s="39">
        <v>13380</v>
      </c>
      <c r="AA112" s="323">
        <v>11.9</v>
      </c>
      <c r="AB112" s="39">
        <v>345.6</v>
      </c>
      <c r="AC112" s="39">
        <v>62290</v>
      </c>
      <c r="AD112" s="73">
        <v>96080</v>
      </c>
      <c r="AE112" s="39">
        <v>1</v>
      </c>
      <c r="AF112" s="39">
        <v>1</v>
      </c>
      <c r="AG112" s="71">
        <v>1</v>
      </c>
      <c r="AH112" s="39">
        <v>1</v>
      </c>
      <c r="AI112" s="39">
        <v>1</v>
      </c>
      <c r="AJ112" s="73">
        <v>1</v>
      </c>
      <c r="AK112" s="70" t="s">
        <v>1814</v>
      </c>
      <c r="AL112" s="70" t="s">
        <v>1814</v>
      </c>
      <c r="AM112" s="107"/>
    </row>
    <row r="113" spans="1:39" s="14" customFormat="1" ht="14.1" customHeight="1">
      <c r="A113" s="233" t="s">
        <v>6260</v>
      </c>
      <c r="B113" s="107">
        <v>38.799999999999997</v>
      </c>
      <c r="C113" s="98">
        <v>399</v>
      </c>
      <c r="D113" s="99">
        <v>140</v>
      </c>
      <c r="E113" s="99">
        <v>6.4</v>
      </c>
      <c r="F113" s="99">
        <v>8.8000000000000007</v>
      </c>
      <c r="G113" s="100">
        <v>10</v>
      </c>
      <c r="H113" s="70">
        <v>49.5</v>
      </c>
      <c r="I113" s="39">
        <v>381.4</v>
      </c>
      <c r="J113" s="39">
        <v>361.4</v>
      </c>
      <c r="K113" s="39" t="s">
        <v>5295</v>
      </c>
      <c r="L113" s="39">
        <v>68</v>
      </c>
      <c r="M113" s="71">
        <v>82</v>
      </c>
      <c r="N113" s="39">
        <v>1.33</v>
      </c>
      <c r="O113" s="323">
        <v>34.03</v>
      </c>
      <c r="P113" s="692"/>
      <c r="Q113" s="108" t="s">
        <v>1089</v>
      </c>
      <c r="R113" s="71">
        <v>26</v>
      </c>
      <c r="S113" s="39">
        <v>12620</v>
      </c>
      <c r="T113" s="39">
        <v>632.6</v>
      </c>
      <c r="U113" s="39">
        <v>727.8</v>
      </c>
      <c r="V113" s="322">
        <v>15.93</v>
      </c>
      <c r="W113" s="71">
        <v>27.4</v>
      </c>
      <c r="X113" s="39">
        <v>403.5</v>
      </c>
      <c r="Y113" s="39">
        <v>57.65</v>
      </c>
      <c r="Z113" s="39">
        <v>90.55</v>
      </c>
      <c r="AA113" s="323">
        <v>2.85</v>
      </c>
      <c r="AB113" s="39">
        <v>35.67</v>
      </c>
      <c r="AC113" s="39">
        <v>11.17</v>
      </c>
      <c r="AD113" s="73">
        <v>153.19999999999999</v>
      </c>
      <c r="AE113" s="39">
        <v>1</v>
      </c>
      <c r="AF113" s="39">
        <v>1</v>
      </c>
      <c r="AG113" s="71" t="s">
        <v>5293</v>
      </c>
      <c r="AH113" s="39">
        <v>4</v>
      </c>
      <c r="AI113" s="39">
        <v>4</v>
      </c>
      <c r="AJ113" s="73" t="s">
        <v>5293</v>
      </c>
      <c r="AK113" s="70" t="s">
        <v>1814</v>
      </c>
      <c r="AL113" s="107"/>
      <c r="AM113" s="107"/>
    </row>
    <row r="114" spans="1:39" s="14" customFormat="1" ht="14.1" customHeight="1">
      <c r="A114" s="233" t="s">
        <v>6624</v>
      </c>
      <c r="B114" s="107">
        <v>46.1</v>
      </c>
      <c r="C114" s="98">
        <v>403</v>
      </c>
      <c r="D114" s="99">
        <v>140</v>
      </c>
      <c r="E114" s="99">
        <v>7</v>
      </c>
      <c r="F114" s="99">
        <v>11.2</v>
      </c>
      <c r="G114" s="100">
        <v>10</v>
      </c>
      <c r="H114" s="70">
        <v>58.8</v>
      </c>
      <c r="I114" s="39">
        <v>380.6</v>
      </c>
      <c r="J114" s="39">
        <v>360.6</v>
      </c>
      <c r="K114" s="39" t="s">
        <v>5295</v>
      </c>
      <c r="L114" s="39">
        <v>68</v>
      </c>
      <c r="M114" s="71">
        <v>82</v>
      </c>
      <c r="N114" s="39">
        <v>1.33</v>
      </c>
      <c r="O114" s="323">
        <v>28.91</v>
      </c>
      <c r="P114" s="692"/>
      <c r="Q114" s="108" t="s">
        <v>1090</v>
      </c>
      <c r="R114" s="71">
        <v>31</v>
      </c>
      <c r="S114" s="39">
        <v>15550</v>
      </c>
      <c r="T114" s="39">
        <v>771.9</v>
      </c>
      <c r="U114" s="39">
        <v>883.6</v>
      </c>
      <c r="V114" s="322">
        <v>16.260000000000002</v>
      </c>
      <c r="W114" s="71">
        <v>30.49</v>
      </c>
      <c r="X114" s="39">
        <v>513.6</v>
      </c>
      <c r="Y114" s="39">
        <v>73.37</v>
      </c>
      <c r="Z114" s="39">
        <v>114.9</v>
      </c>
      <c r="AA114" s="323">
        <v>2.95</v>
      </c>
      <c r="AB114" s="39">
        <v>41.11</v>
      </c>
      <c r="AC114" s="39">
        <v>19.25</v>
      </c>
      <c r="AD114" s="73">
        <v>196.6</v>
      </c>
      <c r="AE114" s="39">
        <v>1</v>
      </c>
      <c r="AF114" s="39">
        <v>1</v>
      </c>
      <c r="AG114" s="71" t="s">
        <v>5293</v>
      </c>
      <c r="AH114" s="39">
        <v>4</v>
      </c>
      <c r="AI114" s="39">
        <v>4</v>
      </c>
      <c r="AJ114" s="73" t="s">
        <v>5293</v>
      </c>
      <c r="AK114" s="70" t="s">
        <v>1814</v>
      </c>
      <c r="AL114" s="107"/>
      <c r="AM114" s="107"/>
    </row>
    <row r="115" spans="1:39" s="14" customFormat="1" ht="14.1" customHeight="1">
      <c r="A115" s="233" t="s">
        <v>6625</v>
      </c>
      <c r="B115" s="107">
        <v>53</v>
      </c>
      <c r="C115" s="98">
        <v>403</v>
      </c>
      <c r="D115" s="99">
        <v>177</v>
      </c>
      <c r="E115" s="99">
        <v>7.5</v>
      </c>
      <c r="F115" s="99">
        <v>10.9</v>
      </c>
      <c r="G115" s="100">
        <v>10</v>
      </c>
      <c r="H115" s="70">
        <v>68.400000000000006</v>
      </c>
      <c r="I115" s="39">
        <v>381.2</v>
      </c>
      <c r="J115" s="39">
        <v>361.2</v>
      </c>
      <c r="K115" s="39" t="s">
        <v>5298</v>
      </c>
      <c r="L115" s="39">
        <v>86</v>
      </c>
      <c r="M115" s="71">
        <v>90</v>
      </c>
      <c r="N115" s="39">
        <v>1.48</v>
      </c>
      <c r="O115" s="323">
        <v>27.76</v>
      </c>
      <c r="P115" s="692"/>
      <c r="Q115" s="108" t="s">
        <v>1091</v>
      </c>
      <c r="R115" s="71">
        <v>36</v>
      </c>
      <c r="S115" s="39">
        <v>18600</v>
      </c>
      <c r="T115" s="39">
        <v>922.9</v>
      </c>
      <c r="U115" s="39">
        <v>1045</v>
      </c>
      <c r="V115" s="322">
        <v>16.54</v>
      </c>
      <c r="W115" s="71">
        <v>32.409999999999997</v>
      </c>
      <c r="X115" s="39">
        <v>1009</v>
      </c>
      <c r="Y115" s="39">
        <v>114</v>
      </c>
      <c r="Z115" s="39">
        <v>176.6</v>
      </c>
      <c r="AA115" s="323">
        <v>3.85</v>
      </c>
      <c r="AB115" s="39">
        <v>41.01</v>
      </c>
      <c r="AC115" s="39">
        <v>22.75</v>
      </c>
      <c r="AD115" s="73">
        <v>387.2</v>
      </c>
      <c r="AE115" s="39">
        <v>1</v>
      </c>
      <c r="AF115" s="39">
        <v>1</v>
      </c>
      <c r="AG115" s="71">
        <v>3</v>
      </c>
      <c r="AH115" s="39">
        <v>4</v>
      </c>
      <c r="AI115" s="39">
        <v>4</v>
      </c>
      <c r="AJ115" s="73">
        <v>4</v>
      </c>
      <c r="AK115" s="70" t="s">
        <v>1814</v>
      </c>
      <c r="AL115" s="107"/>
      <c r="AM115" s="107"/>
    </row>
    <row r="116" spans="1:39" s="14" customFormat="1" ht="14.1" customHeight="1">
      <c r="A116" s="233" t="s">
        <v>1932</v>
      </c>
      <c r="B116" s="338">
        <v>60</v>
      </c>
      <c r="C116" s="98">
        <v>407</v>
      </c>
      <c r="D116" s="99">
        <v>178</v>
      </c>
      <c r="E116" s="99">
        <v>7.7</v>
      </c>
      <c r="F116" s="99">
        <v>12.8</v>
      </c>
      <c r="G116" s="100">
        <v>10</v>
      </c>
      <c r="H116" s="344">
        <v>76.099999999999994</v>
      </c>
      <c r="I116" s="39">
        <v>381.4</v>
      </c>
      <c r="J116" s="39">
        <v>361.4</v>
      </c>
      <c r="K116" s="39" t="s">
        <v>5298</v>
      </c>
      <c r="L116" s="39">
        <v>86</v>
      </c>
      <c r="M116" s="71">
        <v>90</v>
      </c>
      <c r="N116" s="39">
        <v>1.49</v>
      </c>
      <c r="O116" s="323">
        <v>25.1</v>
      </c>
      <c r="P116" s="692"/>
      <c r="Q116" s="108" t="s">
        <v>1094</v>
      </c>
      <c r="R116" s="71">
        <v>40</v>
      </c>
      <c r="S116" s="39">
        <v>21570</v>
      </c>
      <c r="T116" s="39">
        <v>1060</v>
      </c>
      <c r="U116" s="39">
        <v>1194</v>
      </c>
      <c r="V116" s="322">
        <v>16.87</v>
      </c>
      <c r="W116" s="323">
        <v>33.770000000000003</v>
      </c>
      <c r="X116" s="39">
        <v>1205</v>
      </c>
      <c r="Y116" s="39">
        <v>135.4</v>
      </c>
      <c r="Z116" s="39">
        <v>209</v>
      </c>
      <c r="AA116" s="323">
        <v>3.99</v>
      </c>
      <c r="AB116" s="39">
        <v>45.02</v>
      </c>
      <c r="AC116" s="39">
        <v>32.81</v>
      </c>
      <c r="AD116" s="73">
        <v>467.4</v>
      </c>
      <c r="AE116" s="39">
        <v>1</v>
      </c>
      <c r="AF116" s="39">
        <v>1</v>
      </c>
      <c r="AG116" s="71">
        <v>1</v>
      </c>
      <c r="AH116" s="39">
        <v>4</v>
      </c>
      <c r="AI116" s="39">
        <v>4</v>
      </c>
      <c r="AJ116" s="73">
        <v>4</v>
      </c>
      <c r="AK116" s="70" t="s">
        <v>1814</v>
      </c>
      <c r="AL116" s="107"/>
      <c r="AM116" s="107"/>
    </row>
    <row r="117" spans="1:39" s="14" customFormat="1" ht="14.1" customHeight="1">
      <c r="A117" s="233" t="s">
        <v>1933</v>
      </c>
      <c r="B117" s="338">
        <v>67</v>
      </c>
      <c r="C117" s="98">
        <v>410</v>
      </c>
      <c r="D117" s="99">
        <v>179</v>
      </c>
      <c r="E117" s="99">
        <v>8.8000000000000007</v>
      </c>
      <c r="F117" s="99">
        <v>14.4</v>
      </c>
      <c r="G117" s="100">
        <v>10</v>
      </c>
      <c r="H117" s="344">
        <v>85.8</v>
      </c>
      <c r="I117" s="39">
        <v>381.2</v>
      </c>
      <c r="J117" s="39">
        <v>361.2</v>
      </c>
      <c r="K117" s="39" t="s">
        <v>5298</v>
      </c>
      <c r="L117" s="39">
        <v>86</v>
      </c>
      <c r="M117" s="71">
        <v>92</v>
      </c>
      <c r="N117" s="39">
        <v>1.5</v>
      </c>
      <c r="O117" s="323">
        <v>22.29</v>
      </c>
      <c r="P117" s="692"/>
      <c r="Q117" s="108" t="s">
        <v>507</v>
      </c>
      <c r="R117" s="71">
        <v>45</v>
      </c>
      <c r="S117" s="39">
        <v>24530</v>
      </c>
      <c r="T117" s="39">
        <v>1196</v>
      </c>
      <c r="U117" s="39">
        <v>1354</v>
      </c>
      <c r="V117" s="322">
        <v>16.91</v>
      </c>
      <c r="W117" s="71">
        <v>38.39</v>
      </c>
      <c r="X117" s="39">
        <v>1379</v>
      </c>
      <c r="Y117" s="39">
        <v>154.1</v>
      </c>
      <c r="Z117" s="39">
        <v>238.6</v>
      </c>
      <c r="AA117" s="323">
        <v>4.01</v>
      </c>
      <c r="AB117" s="39">
        <v>49.28</v>
      </c>
      <c r="AC117" s="39">
        <v>46.9</v>
      </c>
      <c r="AD117" s="73">
        <v>538.5</v>
      </c>
      <c r="AE117" s="39">
        <v>1</v>
      </c>
      <c r="AF117" s="39">
        <v>1</v>
      </c>
      <c r="AG117" s="71">
        <v>1</v>
      </c>
      <c r="AH117" s="39">
        <v>3</v>
      </c>
      <c r="AI117" s="39">
        <v>4</v>
      </c>
      <c r="AJ117" s="73">
        <v>4</v>
      </c>
      <c r="AK117" s="70" t="s">
        <v>1814</v>
      </c>
      <c r="AL117" s="107"/>
      <c r="AM117" s="107"/>
    </row>
    <row r="118" spans="1:39" s="14" customFormat="1" ht="14.1" customHeight="1">
      <c r="A118" s="233" t="s">
        <v>1934</v>
      </c>
      <c r="B118" s="338">
        <v>75</v>
      </c>
      <c r="C118" s="98">
        <v>413</v>
      </c>
      <c r="D118" s="99">
        <v>180</v>
      </c>
      <c r="E118" s="99">
        <v>9.6999999999999993</v>
      </c>
      <c r="F118" s="99">
        <v>16</v>
      </c>
      <c r="G118" s="100">
        <v>10</v>
      </c>
      <c r="H118" s="344">
        <v>94.8</v>
      </c>
      <c r="I118" s="39">
        <v>381</v>
      </c>
      <c r="J118" s="39">
        <v>361</v>
      </c>
      <c r="K118" s="39" t="s">
        <v>5298</v>
      </c>
      <c r="L118" s="39">
        <v>88</v>
      </c>
      <c r="M118" s="71">
        <v>92</v>
      </c>
      <c r="N118" s="39">
        <v>1.51</v>
      </c>
      <c r="O118" s="323">
        <v>20.190000000000001</v>
      </c>
      <c r="P118" s="692"/>
      <c r="Q118" s="108" t="s">
        <v>508</v>
      </c>
      <c r="R118" s="71">
        <v>50</v>
      </c>
      <c r="S118" s="39">
        <v>27460</v>
      </c>
      <c r="T118" s="39">
        <v>1330</v>
      </c>
      <c r="U118" s="39">
        <v>1510</v>
      </c>
      <c r="V118" s="322">
        <v>16.98</v>
      </c>
      <c r="W118" s="71">
        <v>42.37</v>
      </c>
      <c r="X118" s="39">
        <v>1559</v>
      </c>
      <c r="Y118" s="320">
        <v>173.2</v>
      </c>
      <c r="Z118" s="39">
        <v>268.7</v>
      </c>
      <c r="AA118" s="323">
        <v>4.05</v>
      </c>
      <c r="AB118" s="39">
        <v>53.37</v>
      </c>
      <c r="AC118" s="39">
        <v>63.79</v>
      </c>
      <c r="AD118" s="73">
        <v>612.79999999999995</v>
      </c>
      <c r="AE118" s="39">
        <v>1</v>
      </c>
      <c r="AF118" s="39">
        <v>1</v>
      </c>
      <c r="AG118" s="71">
        <v>1</v>
      </c>
      <c r="AH118" s="39">
        <v>2</v>
      </c>
      <c r="AI118" s="39">
        <v>4</v>
      </c>
      <c r="AJ118" s="73">
        <v>4</v>
      </c>
      <c r="AK118" s="70" t="s">
        <v>1814</v>
      </c>
      <c r="AL118" s="107"/>
      <c r="AM118" s="107"/>
    </row>
    <row r="119" spans="1:39" s="14" customFormat="1" ht="14.1" customHeight="1">
      <c r="A119" s="233" t="s">
        <v>1935</v>
      </c>
      <c r="B119" s="338">
        <v>85</v>
      </c>
      <c r="C119" s="98">
        <v>417</v>
      </c>
      <c r="D119" s="99">
        <v>181</v>
      </c>
      <c r="E119" s="99">
        <v>10.9</v>
      </c>
      <c r="F119" s="99">
        <v>18.2</v>
      </c>
      <c r="G119" s="100">
        <v>10</v>
      </c>
      <c r="H119" s="344">
        <v>108</v>
      </c>
      <c r="I119" s="39">
        <v>380.6</v>
      </c>
      <c r="J119" s="39">
        <v>360.6</v>
      </c>
      <c r="K119" s="39" t="s">
        <v>5298</v>
      </c>
      <c r="L119" s="39">
        <v>90</v>
      </c>
      <c r="M119" s="71">
        <v>94</v>
      </c>
      <c r="N119" s="39">
        <v>1.52</v>
      </c>
      <c r="O119" s="323">
        <v>17.87</v>
      </c>
      <c r="P119" s="692"/>
      <c r="Q119" s="108" t="s">
        <v>509</v>
      </c>
      <c r="R119" s="71">
        <v>57</v>
      </c>
      <c r="S119" s="39">
        <v>31530</v>
      </c>
      <c r="T119" s="39">
        <v>1512</v>
      </c>
      <c r="U119" s="39">
        <v>1725</v>
      </c>
      <c r="V119" s="322">
        <v>17.059999999999999</v>
      </c>
      <c r="W119" s="71">
        <v>48.05</v>
      </c>
      <c r="X119" s="39">
        <v>1803</v>
      </c>
      <c r="Y119" s="39">
        <v>199.3</v>
      </c>
      <c r="Z119" s="320">
        <v>310.10000000000002</v>
      </c>
      <c r="AA119" s="323">
        <v>4.08</v>
      </c>
      <c r="AB119" s="39">
        <v>59.04</v>
      </c>
      <c r="AC119" s="39">
        <v>93.24</v>
      </c>
      <c r="AD119" s="73">
        <v>715.2</v>
      </c>
      <c r="AE119" s="39">
        <v>1</v>
      </c>
      <c r="AF119" s="39">
        <v>1</v>
      </c>
      <c r="AG119" s="71">
        <v>1</v>
      </c>
      <c r="AH119" s="39">
        <v>2</v>
      </c>
      <c r="AI119" s="39">
        <v>3</v>
      </c>
      <c r="AJ119" s="73">
        <v>4</v>
      </c>
      <c r="AK119" s="70" t="s">
        <v>1814</v>
      </c>
      <c r="AL119" s="107"/>
      <c r="AM119" s="107"/>
    </row>
    <row r="120" spans="1:39" s="14" customFormat="1" ht="14.1" customHeight="1">
      <c r="A120" s="233" t="s">
        <v>6632</v>
      </c>
      <c r="B120" s="338">
        <v>100</v>
      </c>
      <c r="C120" s="98">
        <v>415</v>
      </c>
      <c r="D120" s="99">
        <v>260</v>
      </c>
      <c r="E120" s="99">
        <v>10</v>
      </c>
      <c r="F120" s="99">
        <v>16.899999999999999</v>
      </c>
      <c r="G120" s="100">
        <v>10</v>
      </c>
      <c r="H120" s="344">
        <v>127</v>
      </c>
      <c r="I120" s="39">
        <v>381.2</v>
      </c>
      <c r="J120" s="39">
        <v>361.2</v>
      </c>
      <c r="K120" s="39" t="s">
        <v>5300</v>
      </c>
      <c r="L120" s="39">
        <v>90</v>
      </c>
      <c r="M120" s="71">
        <v>170</v>
      </c>
      <c r="N120" s="322">
        <v>1.83</v>
      </c>
      <c r="O120" s="323">
        <v>18.41</v>
      </c>
      <c r="P120" s="692"/>
      <c r="Q120" s="108" t="s">
        <v>6287</v>
      </c>
      <c r="R120" s="71">
        <v>67</v>
      </c>
      <c r="S120" s="39">
        <v>39760</v>
      </c>
      <c r="T120" s="39">
        <v>1916</v>
      </c>
      <c r="U120" s="39">
        <v>2129</v>
      </c>
      <c r="V120" s="322">
        <v>17.7</v>
      </c>
      <c r="W120" s="71">
        <v>44.05</v>
      </c>
      <c r="X120" s="39">
        <v>4954</v>
      </c>
      <c r="Y120" s="39">
        <v>381.1</v>
      </c>
      <c r="Z120" s="39">
        <v>581.4</v>
      </c>
      <c r="AA120" s="323">
        <v>6.25</v>
      </c>
      <c r="AB120" s="39">
        <v>55.52</v>
      </c>
      <c r="AC120" s="322">
        <v>99.7</v>
      </c>
      <c r="AD120" s="73">
        <v>1961</v>
      </c>
      <c r="AE120" s="39">
        <v>1</v>
      </c>
      <c r="AF120" s="39">
        <v>1</v>
      </c>
      <c r="AG120" s="71" t="s">
        <v>5293</v>
      </c>
      <c r="AH120" s="39">
        <v>2</v>
      </c>
      <c r="AI120" s="39">
        <v>4</v>
      </c>
      <c r="AJ120" s="73" t="s">
        <v>5293</v>
      </c>
      <c r="AK120" s="70" t="s">
        <v>1814</v>
      </c>
      <c r="AL120" s="107"/>
      <c r="AM120" s="107"/>
    </row>
    <row r="121" spans="1:39" s="14" customFormat="1" ht="14.1" customHeight="1">
      <c r="A121" s="233" t="s">
        <v>6633</v>
      </c>
      <c r="B121" s="338">
        <v>114</v>
      </c>
      <c r="C121" s="98">
        <v>420</v>
      </c>
      <c r="D121" s="99">
        <v>261</v>
      </c>
      <c r="E121" s="99">
        <v>11.6</v>
      </c>
      <c r="F121" s="99">
        <v>19.3</v>
      </c>
      <c r="G121" s="100">
        <v>10</v>
      </c>
      <c r="H121" s="344">
        <v>146</v>
      </c>
      <c r="I121" s="39">
        <v>381.4</v>
      </c>
      <c r="J121" s="39">
        <v>361.4</v>
      </c>
      <c r="K121" s="39" t="s">
        <v>5300</v>
      </c>
      <c r="L121" s="39">
        <v>91.6</v>
      </c>
      <c r="M121" s="71">
        <v>171</v>
      </c>
      <c r="N121" s="39">
        <v>1.84</v>
      </c>
      <c r="O121" s="323">
        <v>16.100000000000001</v>
      </c>
      <c r="P121" s="692"/>
      <c r="Q121" s="108" t="s">
        <v>6288</v>
      </c>
      <c r="R121" s="71">
        <v>77</v>
      </c>
      <c r="S121" s="39">
        <v>46140</v>
      </c>
      <c r="T121" s="39">
        <v>2197</v>
      </c>
      <c r="U121" s="39">
        <v>2456</v>
      </c>
      <c r="V121" s="322">
        <v>17.79</v>
      </c>
      <c r="W121" s="71">
        <v>51.2</v>
      </c>
      <c r="X121" s="39">
        <v>5725</v>
      </c>
      <c r="Y121" s="39">
        <v>438.7</v>
      </c>
      <c r="Z121" s="39">
        <v>670.9</v>
      </c>
      <c r="AA121" s="323">
        <v>6.27</v>
      </c>
      <c r="AB121" s="39">
        <v>61.92</v>
      </c>
      <c r="AC121" s="39">
        <v>149.4</v>
      </c>
      <c r="AD121" s="73">
        <v>2296</v>
      </c>
      <c r="AE121" s="39">
        <v>1</v>
      </c>
      <c r="AF121" s="39">
        <v>1</v>
      </c>
      <c r="AG121" s="71" t="s">
        <v>5293</v>
      </c>
      <c r="AH121" s="39">
        <v>1</v>
      </c>
      <c r="AI121" s="39">
        <v>3</v>
      </c>
      <c r="AJ121" s="73" t="s">
        <v>5293</v>
      </c>
      <c r="AK121" s="70" t="s">
        <v>1814</v>
      </c>
      <c r="AL121" s="107"/>
      <c r="AM121" s="107"/>
    </row>
    <row r="122" spans="1:39" s="14" customFormat="1" ht="14.1" customHeight="1">
      <c r="A122" s="233" t="s">
        <v>6634</v>
      </c>
      <c r="B122" s="338">
        <v>132</v>
      </c>
      <c r="C122" s="98">
        <v>425</v>
      </c>
      <c r="D122" s="99">
        <v>263</v>
      </c>
      <c r="E122" s="99">
        <v>13.3</v>
      </c>
      <c r="F122" s="99">
        <v>22.2</v>
      </c>
      <c r="G122" s="100">
        <v>10</v>
      </c>
      <c r="H122" s="337">
        <v>169</v>
      </c>
      <c r="I122" s="39">
        <v>380.6</v>
      </c>
      <c r="J122" s="39">
        <v>360.6</v>
      </c>
      <c r="K122" s="39" t="s">
        <v>5300</v>
      </c>
      <c r="L122" s="39">
        <v>93.3</v>
      </c>
      <c r="M122" s="71">
        <v>173</v>
      </c>
      <c r="N122" s="39">
        <v>1.86</v>
      </c>
      <c r="O122" s="323">
        <v>14.07</v>
      </c>
      <c r="P122" s="692"/>
      <c r="Q122" s="108" t="s">
        <v>6289</v>
      </c>
      <c r="R122" s="71">
        <v>89</v>
      </c>
      <c r="S122" s="39">
        <v>53830</v>
      </c>
      <c r="T122" s="39">
        <v>2533</v>
      </c>
      <c r="U122" s="39">
        <v>2850</v>
      </c>
      <c r="V122" s="322">
        <v>17.89</v>
      </c>
      <c r="W122" s="71">
        <v>58.87</v>
      </c>
      <c r="X122" s="39">
        <v>6739</v>
      </c>
      <c r="Y122" s="39">
        <v>512.5</v>
      </c>
      <c r="Z122" s="39">
        <v>785.4</v>
      </c>
      <c r="AA122" s="323">
        <v>6.33</v>
      </c>
      <c r="AB122" s="39">
        <v>69.42</v>
      </c>
      <c r="AC122" s="39">
        <v>227.1</v>
      </c>
      <c r="AD122" s="73">
        <v>2730</v>
      </c>
      <c r="AE122" s="39">
        <v>1</v>
      </c>
      <c r="AF122" s="39">
        <v>1</v>
      </c>
      <c r="AG122" s="71" t="s">
        <v>5293</v>
      </c>
      <c r="AH122" s="39">
        <v>1</v>
      </c>
      <c r="AI122" s="39">
        <v>2</v>
      </c>
      <c r="AJ122" s="73" t="s">
        <v>5293</v>
      </c>
      <c r="AK122" s="70" t="s">
        <v>1814</v>
      </c>
      <c r="AL122" s="107"/>
      <c r="AM122" s="107"/>
    </row>
    <row r="123" spans="1:39" s="14" customFormat="1" ht="14.1" customHeight="1">
      <c r="A123" s="233" t="s">
        <v>6635</v>
      </c>
      <c r="B123" s="107">
        <v>149</v>
      </c>
      <c r="C123" s="98">
        <v>431</v>
      </c>
      <c r="D123" s="99">
        <v>265</v>
      </c>
      <c r="E123" s="99">
        <v>14.9</v>
      </c>
      <c r="F123" s="99">
        <v>25</v>
      </c>
      <c r="G123" s="100">
        <v>10</v>
      </c>
      <c r="H123" s="337">
        <v>190</v>
      </c>
      <c r="I123" s="39">
        <v>381</v>
      </c>
      <c r="J123" s="39">
        <v>361</v>
      </c>
      <c r="K123" s="39" t="s">
        <v>5300</v>
      </c>
      <c r="L123" s="39">
        <v>94.9</v>
      </c>
      <c r="M123" s="71">
        <v>175</v>
      </c>
      <c r="N123" s="39">
        <v>1.88</v>
      </c>
      <c r="O123" s="323">
        <v>12.56</v>
      </c>
      <c r="P123" s="692"/>
      <c r="Q123" s="108" t="s">
        <v>6290</v>
      </c>
      <c r="R123" s="71">
        <v>100</v>
      </c>
      <c r="S123" s="39">
        <v>61840</v>
      </c>
      <c r="T123" s="39">
        <v>2870</v>
      </c>
      <c r="U123" s="39">
        <v>3247</v>
      </c>
      <c r="V123" s="322">
        <v>18.04</v>
      </c>
      <c r="W123" s="71">
        <v>66.349999999999994</v>
      </c>
      <c r="X123" s="39">
        <v>7765</v>
      </c>
      <c r="Y123" s="39">
        <v>586.1</v>
      </c>
      <c r="Z123" s="39">
        <v>899.8</v>
      </c>
      <c r="AA123" s="323">
        <v>6.39</v>
      </c>
      <c r="AB123" s="39">
        <v>76.62</v>
      </c>
      <c r="AC123" s="322">
        <v>324.10000000000002</v>
      </c>
      <c r="AD123" s="73">
        <v>3195</v>
      </c>
      <c r="AE123" s="39">
        <v>1</v>
      </c>
      <c r="AF123" s="39">
        <v>1</v>
      </c>
      <c r="AG123" s="71" t="s">
        <v>5293</v>
      </c>
      <c r="AH123" s="39">
        <v>1</v>
      </c>
      <c r="AI123" s="39">
        <v>1</v>
      </c>
      <c r="AJ123" s="73" t="s">
        <v>5293</v>
      </c>
      <c r="AK123" s="70" t="s">
        <v>1814</v>
      </c>
      <c r="AL123" s="107"/>
      <c r="AM123" s="107"/>
    </row>
    <row r="124" spans="1:39" s="14" customFormat="1" ht="14.1" customHeight="1">
      <c r="A124" s="233" t="s">
        <v>6636</v>
      </c>
      <c r="B124" s="107">
        <v>52</v>
      </c>
      <c r="C124" s="98">
        <v>450</v>
      </c>
      <c r="D124" s="99">
        <v>152</v>
      </c>
      <c r="E124" s="99">
        <v>7.6</v>
      </c>
      <c r="F124" s="99">
        <v>10.8</v>
      </c>
      <c r="G124" s="100">
        <v>10</v>
      </c>
      <c r="H124" s="337">
        <v>66.5</v>
      </c>
      <c r="I124" s="39">
        <v>428.4</v>
      </c>
      <c r="J124" s="39">
        <v>408.4</v>
      </c>
      <c r="K124" s="39" t="s">
        <v>5296</v>
      </c>
      <c r="L124" s="39">
        <v>76</v>
      </c>
      <c r="M124" s="71">
        <v>82</v>
      </c>
      <c r="N124" s="39">
        <v>1.48</v>
      </c>
      <c r="O124" s="323">
        <v>28.37</v>
      </c>
      <c r="P124" s="692"/>
      <c r="Q124" s="108" t="s">
        <v>510</v>
      </c>
      <c r="R124" s="71">
        <v>35</v>
      </c>
      <c r="S124" s="39">
        <v>21200</v>
      </c>
      <c r="T124" s="39">
        <v>942</v>
      </c>
      <c r="U124" s="39">
        <v>1088</v>
      </c>
      <c r="V124" s="322">
        <v>17.89</v>
      </c>
      <c r="W124" s="323">
        <v>36.4</v>
      </c>
      <c r="X124" s="39">
        <v>634</v>
      </c>
      <c r="Y124" s="39">
        <v>83.43</v>
      </c>
      <c r="Z124" s="39">
        <v>131.5</v>
      </c>
      <c r="AA124" s="323">
        <v>3.09</v>
      </c>
      <c r="AB124" s="39">
        <v>40.92</v>
      </c>
      <c r="AC124" s="39">
        <v>21.24</v>
      </c>
      <c r="AD124" s="73">
        <v>304.8</v>
      </c>
      <c r="AE124" s="39">
        <v>1</v>
      </c>
      <c r="AF124" s="39">
        <v>1</v>
      </c>
      <c r="AG124" s="71">
        <v>2</v>
      </c>
      <c r="AH124" s="39">
        <v>4</v>
      </c>
      <c r="AI124" s="39">
        <v>4</v>
      </c>
      <c r="AJ124" s="73">
        <v>4</v>
      </c>
      <c r="AK124" s="70" t="s">
        <v>1814</v>
      </c>
      <c r="AL124" s="107"/>
      <c r="AM124" s="107"/>
    </row>
    <row r="125" spans="1:39" s="14" customFormat="1" ht="14.1" customHeight="1">
      <c r="A125" s="233" t="s">
        <v>6637</v>
      </c>
      <c r="B125" s="107">
        <v>60</v>
      </c>
      <c r="C125" s="98">
        <v>455</v>
      </c>
      <c r="D125" s="99">
        <v>153</v>
      </c>
      <c r="E125" s="99">
        <v>8</v>
      </c>
      <c r="F125" s="99">
        <v>13.3</v>
      </c>
      <c r="G125" s="100">
        <v>10</v>
      </c>
      <c r="H125" s="337">
        <v>76.099999999999994</v>
      </c>
      <c r="I125" s="39">
        <v>428.4</v>
      </c>
      <c r="J125" s="39">
        <v>408.4</v>
      </c>
      <c r="K125" s="39" t="s">
        <v>5296</v>
      </c>
      <c r="L125" s="39">
        <v>76</v>
      </c>
      <c r="M125" s="71">
        <v>84</v>
      </c>
      <c r="N125" s="39">
        <v>1.49</v>
      </c>
      <c r="O125" s="323">
        <v>25.01</v>
      </c>
      <c r="P125" s="692"/>
      <c r="Q125" s="108" t="s">
        <v>511</v>
      </c>
      <c r="R125" s="71">
        <v>40</v>
      </c>
      <c r="S125" s="39">
        <v>25480</v>
      </c>
      <c r="T125" s="39">
        <v>1120</v>
      </c>
      <c r="U125" s="39">
        <v>1284</v>
      </c>
      <c r="V125" s="322">
        <v>18.329999999999998</v>
      </c>
      <c r="W125" s="71">
        <v>38.85</v>
      </c>
      <c r="X125" s="39">
        <v>796.1</v>
      </c>
      <c r="Y125" s="39">
        <v>104.1</v>
      </c>
      <c r="Z125" s="39">
        <v>163.1</v>
      </c>
      <c r="AA125" s="323">
        <v>3.24</v>
      </c>
      <c r="AB125" s="39">
        <v>46.32</v>
      </c>
      <c r="AC125" s="39">
        <v>33.58</v>
      </c>
      <c r="AD125" s="73">
        <v>387.2</v>
      </c>
      <c r="AE125" s="39">
        <v>1</v>
      </c>
      <c r="AF125" s="39">
        <v>1</v>
      </c>
      <c r="AG125" s="71">
        <v>1</v>
      </c>
      <c r="AH125" s="39">
        <v>4</v>
      </c>
      <c r="AI125" s="39">
        <v>4</v>
      </c>
      <c r="AJ125" s="73">
        <v>4</v>
      </c>
      <c r="AK125" s="70" t="s">
        <v>1814</v>
      </c>
      <c r="AL125" s="107"/>
      <c r="AM125" s="107"/>
    </row>
    <row r="126" spans="1:39" s="14" customFormat="1" ht="14.1" customHeight="1">
      <c r="A126" s="233" t="s">
        <v>6638</v>
      </c>
      <c r="B126" s="107">
        <v>68</v>
      </c>
      <c r="C126" s="98">
        <v>459</v>
      </c>
      <c r="D126" s="99">
        <v>154</v>
      </c>
      <c r="E126" s="99">
        <v>9.1</v>
      </c>
      <c r="F126" s="99">
        <v>15.4</v>
      </c>
      <c r="G126" s="100">
        <v>10</v>
      </c>
      <c r="H126" s="337">
        <v>87.1</v>
      </c>
      <c r="I126" s="39">
        <v>428.2</v>
      </c>
      <c r="J126" s="39">
        <v>408.2</v>
      </c>
      <c r="K126" s="39" t="s">
        <v>5296</v>
      </c>
      <c r="L126" s="39">
        <v>78</v>
      </c>
      <c r="M126" s="71">
        <v>84</v>
      </c>
      <c r="N126" s="39">
        <v>1.5</v>
      </c>
      <c r="O126" s="323">
        <v>21.88</v>
      </c>
      <c r="P126" s="692"/>
      <c r="Q126" s="108" t="s">
        <v>2489</v>
      </c>
      <c r="R126" s="71">
        <v>46</v>
      </c>
      <c r="S126" s="39">
        <v>29680</v>
      </c>
      <c r="T126" s="39">
        <v>1293</v>
      </c>
      <c r="U126" s="39">
        <v>1487</v>
      </c>
      <c r="V126" s="322">
        <v>18.440000000000001</v>
      </c>
      <c r="W126" s="71">
        <v>44.31</v>
      </c>
      <c r="X126" s="39">
        <v>940.5</v>
      </c>
      <c r="Y126" s="39">
        <v>122.1</v>
      </c>
      <c r="Z126" s="39">
        <v>192.1</v>
      </c>
      <c r="AA126" s="323">
        <v>3.28</v>
      </c>
      <c r="AB126" s="39">
        <v>51.62</v>
      </c>
      <c r="AC126" s="39">
        <v>51.07</v>
      </c>
      <c r="AD126" s="73">
        <v>461.2</v>
      </c>
      <c r="AE126" s="39">
        <v>1</v>
      </c>
      <c r="AF126" s="39">
        <v>1</v>
      </c>
      <c r="AG126" s="71">
        <v>1</v>
      </c>
      <c r="AH126" s="39">
        <v>4</v>
      </c>
      <c r="AI126" s="39">
        <v>4</v>
      </c>
      <c r="AJ126" s="73">
        <v>4</v>
      </c>
      <c r="AK126" s="70" t="s">
        <v>1814</v>
      </c>
      <c r="AL126" s="107"/>
      <c r="AM126" s="107"/>
    </row>
    <row r="127" spans="1:39" s="14" customFormat="1" ht="14.1" customHeight="1">
      <c r="A127" s="233" t="s">
        <v>6639</v>
      </c>
      <c r="B127" s="338">
        <v>74</v>
      </c>
      <c r="C127" s="98">
        <v>457</v>
      </c>
      <c r="D127" s="99">
        <v>190</v>
      </c>
      <c r="E127" s="99">
        <v>9</v>
      </c>
      <c r="F127" s="99">
        <v>14.5</v>
      </c>
      <c r="G127" s="100">
        <v>10</v>
      </c>
      <c r="H127" s="344">
        <v>94.8</v>
      </c>
      <c r="I127" s="39">
        <v>428</v>
      </c>
      <c r="J127" s="39">
        <v>408</v>
      </c>
      <c r="K127" s="39" t="s">
        <v>5299</v>
      </c>
      <c r="L127" s="39">
        <v>92</v>
      </c>
      <c r="M127" s="71">
        <v>96</v>
      </c>
      <c r="N127" s="39">
        <v>1.64</v>
      </c>
      <c r="O127" s="323">
        <v>22.08</v>
      </c>
      <c r="P127" s="692"/>
      <c r="Q127" s="108" t="s">
        <v>901</v>
      </c>
      <c r="R127" s="71">
        <v>50</v>
      </c>
      <c r="S127" s="39">
        <v>33260</v>
      </c>
      <c r="T127" s="320">
        <v>1456</v>
      </c>
      <c r="U127" s="39">
        <v>1650</v>
      </c>
      <c r="V127" s="322">
        <v>18.75</v>
      </c>
      <c r="W127" s="323">
        <v>43.67</v>
      </c>
      <c r="X127" s="320">
        <v>1661</v>
      </c>
      <c r="Y127" s="39">
        <v>174.8</v>
      </c>
      <c r="Z127" s="39">
        <v>271</v>
      </c>
      <c r="AA127" s="323">
        <v>4.1900000000000004</v>
      </c>
      <c r="AB127" s="39">
        <v>49.74</v>
      </c>
      <c r="AC127" s="39">
        <v>52.03</v>
      </c>
      <c r="AD127" s="73">
        <v>811.4</v>
      </c>
      <c r="AE127" s="39">
        <v>1</v>
      </c>
      <c r="AF127" s="39">
        <v>1</v>
      </c>
      <c r="AG127" s="71">
        <v>1</v>
      </c>
      <c r="AH127" s="39">
        <v>4</v>
      </c>
      <c r="AI127" s="39">
        <v>4</v>
      </c>
      <c r="AJ127" s="73">
        <v>4</v>
      </c>
      <c r="AK127" s="70" t="s">
        <v>1814</v>
      </c>
      <c r="AL127" s="107"/>
      <c r="AM127" s="107"/>
    </row>
    <row r="128" spans="1:39" s="14" customFormat="1" ht="14.1" customHeight="1">
      <c r="A128" s="233" t="s">
        <v>1936</v>
      </c>
      <c r="B128" s="338">
        <v>82</v>
      </c>
      <c r="C128" s="98">
        <v>460</v>
      </c>
      <c r="D128" s="99">
        <v>191</v>
      </c>
      <c r="E128" s="99">
        <v>9.9</v>
      </c>
      <c r="F128" s="99">
        <v>16</v>
      </c>
      <c r="G128" s="100">
        <v>10</v>
      </c>
      <c r="H128" s="344">
        <v>105</v>
      </c>
      <c r="I128" s="39">
        <v>428</v>
      </c>
      <c r="J128" s="39">
        <v>408</v>
      </c>
      <c r="K128" s="39" t="s">
        <v>5299</v>
      </c>
      <c r="L128" s="39">
        <v>92</v>
      </c>
      <c r="M128" s="71">
        <v>98</v>
      </c>
      <c r="N128" s="39">
        <v>1.65</v>
      </c>
      <c r="O128" s="323">
        <v>20.100000000000001</v>
      </c>
      <c r="P128" s="692"/>
      <c r="Q128" s="108" t="s">
        <v>902</v>
      </c>
      <c r="R128" s="71">
        <v>55</v>
      </c>
      <c r="S128" s="39">
        <v>37000</v>
      </c>
      <c r="T128" s="39">
        <v>1608</v>
      </c>
      <c r="U128" s="39">
        <v>1829</v>
      </c>
      <c r="V128" s="322">
        <v>18.829999999999998</v>
      </c>
      <c r="W128" s="71">
        <v>48.06</v>
      </c>
      <c r="X128" s="39">
        <v>1862</v>
      </c>
      <c r="Y128" s="39">
        <v>195</v>
      </c>
      <c r="Z128" s="39">
        <v>303</v>
      </c>
      <c r="AA128" s="323">
        <v>4.22</v>
      </c>
      <c r="AB128" s="39">
        <v>53.63</v>
      </c>
      <c r="AC128" s="39">
        <v>69.55</v>
      </c>
      <c r="AD128" s="73">
        <v>915.7</v>
      </c>
      <c r="AE128" s="39">
        <v>1</v>
      </c>
      <c r="AF128" s="39">
        <v>1</v>
      </c>
      <c r="AG128" s="71">
        <v>1</v>
      </c>
      <c r="AH128" s="39">
        <v>3</v>
      </c>
      <c r="AI128" s="39">
        <v>4</v>
      </c>
      <c r="AJ128" s="73">
        <v>4</v>
      </c>
      <c r="AK128" s="70" t="s">
        <v>1814</v>
      </c>
      <c r="AL128" s="107"/>
      <c r="AM128" s="107"/>
    </row>
    <row r="129" spans="1:39" s="14" customFormat="1" ht="14.1" customHeight="1">
      <c r="A129" s="233" t="s">
        <v>1937</v>
      </c>
      <c r="B129" s="338">
        <v>89</v>
      </c>
      <c r="C129" s="98">
        <v>463</v>
      </c>
      <c r="D129" s="99">
        <v>192</v>
      </c>
      <c r="E129" s="99">
        <v>10.5</v>
      </c>
      <c r="F129" s="99">
        <v>17.7</v>
      </c>
      <c r="G129" s="100">
        <v>10</v>
      </c>
      <c r="H129" s="344">
        <v>114</v>
      </c>
      <c r="I129" s="39">
        <v>427.6</v>
      </c>
      <c r="J129" s="39">
        <v>407.6</v>
      </c>
      <c r="K129" s="39" t="s">
        <v>5299</v>
      </c>
      <c r="L129" s="39">
        <v>94</v>
      </c>
      <c r="M129" s="71">
        <v>98</v>
      </c>
      <c r="N129" s="322">
        <v>1.66</v>
      </c>
      <c r="O129" s="323">
        <v>18.52</v>
      </c>
      <c r="P129" s="692"/>
      <c r="Q129" s="108" t="s">
        <v>3227</v>
      </c>
      <c r="R129" s="71">
        <v>60</v>
      </c>
      <c r="S129" s="39">
        <v>40960</v>
      </c>
      <c r="T129" s="39">
        <v>1769</v>
      </c>
      <c r="U129" s="39">
        <v>2013</v>
      </c>
      <c r="V129" s="322">
        <v>18.96</v>
      </c>
      <c r="W129" s="71">
        <v>51.33</v>
      </c>
      <c r="X129" s="39">
        <v>2093</v>
      </c>
      <c r="Y129" s="39">
        <v>218</v>
      </c>
      <c r="Z129" s="39">
        <v>338.8</v>
      </c>
      <c r="AA129" s="323">
        <v>4.29</v>
      </c>
      <c r="AB129" s="39">
        <v>57.66</v>
      </c>
      <c r="AC129" s="39">
        <v>91.36</v>
      </c>
      <c r="AD129" s="73">
        <v>1035</v>
      </c>
      <c r="AE129" s="39">
        <v>1</v>
      </c>
      <c r="AF129" s="39">
        <v>1</v>
      </c>
      <c r="AG129" s="71">
        <v>1</v>
      </c>
      <c r="AH129" s="39">
        <v>3</v>
      </c>
      <c r="AI129" s="39">
        <v>4</v>
      </c>
      <c r="AJ129" s="73">
        <v>4</v>
      </c>
      <c r="AK129" s="70" t="s">
        <v>1814</v>
      </c>
      <c r="AL129" s="107"/>
      <c r="AM129" s="107"/>
    </row>
    <row r="130" spans="1:39" s="14" customFormat="1" ht="14.1" customHeight="1">
      <c r="A130" s="233" t="s">
        <v>1938</v>
      </c>
      <c r="B130" s="338">
        <v>97</v>
      </c>
      <c r="C130" s="98">
        <v>466</v>
      </c>
      <c r="D130" s="99">
        <v>193</v>
      </c>
      <c r="E130" s="99">
        <v>11.4</v>
      </c>
      <c r="F130" s="99">
        <v>19</v>
      </c>
      <c r="G130" s="100">
        <v>10</v>
      </c>
      <c r="H130" s="344">
        <v>123</v>
      </c>
      <c r="I130" s="39">
        <v>427.8</v>
      </c>
      <c r="J130" s="39">
        <v>407.8</v>
      </c>
      <c r="K130" s="39" t="s">
        <v>5299</v>
      </c>
      <c r="L130" s="39">
        <v>94</v>
      </c>
      <c r="M130" s="71">
        <v>100</v>
      </c>
      <c r="N130" s="39">
        <v>1.66</v>
      </c>
      <c r="O130" s="323">
        <v>17.170000000000002</v>
      </c>
      <c r="P130" s="692"/>
      <c r="Q130" s="108" t="s">
        <v>3218</v>
      </c>
      <c r="R130" s="71">
        <v>65</v>
      </c>
      <c r="S130" s="39">
        <v>44680</v>
      </c>
      <c r="T130" s="39">
        <v>1917</v>
      </c>
      <c r="U130" s="39">
        <v>2189</v>
      </c>
      <c r="V130" s="322">
        <v>19.02</v>
      </c>
      <c r="W130" s="71">
        <v>55.76</v>
      </c>
      <c r="X130" s="39">
        <v>2282</v>
      </c>
      <c r="Y130" s="39">
        <v>237.8</v>
      </c>
      <c r="Z130" s="39">
        <v>370.4</v>
      </c>
      <c r="AA130" s="323">
        <v>4.3099999999999996</v>
      </c>
      <c r="AB130" s="39">
        <v>61.35</v>
      </c>
      <c r="AC130" s="39">
        <v>113.9</v>
      </c>
      <c r="AD130" s="339">
        <v>1137</v>
      </c>
      <c r="AE130" s="39">
        <v>1</v>
      </c>
      <c r="AF130" s="39">
        <v>1</v>
      </c>
      <c r="AG130" s="71">
        <v>1</v>
      </c>
      <c r="AH130" s="39">
        <v>2</v>
      </c>
      <c r="AI130" s="39">
        <v>4</v>
      </c>
      <c r="AJ130" s="73">
        <v>4</v>
      </c>
      <c r="AK130" s="70" t="s">
        <v>1814</v>
      </c>
      <c r="AL130" s="107"/>
      <c r="AM130" s="107"/>
    </row>
    <row r="131" spans="1:39" s="14" customFormat="1" ht="14.1" customHeight="1">
      <c r="A131" s="233" t="s">
        <v>1939</v>
      </c>
      <c r="B131" s="338">
        <v>106</v>
      </c>
      <c r="C131" s="98">
        <v>469</v>
      </c>
      <c r="D131" s="99">
        <v>194</v>
      </c>
      <c r="E131" s="99">
        <v>12.6</v>
      </c>
      <c r="F131" s="99">
        <v>20.6</v>
      </c>
      <c r="G131" s="100">
        <v>10</v>
      </c>
      <c r="H131" s="344">
        <v>134</v>
      </c>
      <c r="I131" s="39">
        <v>427.8</v>
      </c>
      <c r="J131" s="39">
        <v>407.8</v>
      </c>
      <c r="K131" s="39" t="s">
        <v>5299</v>
      </c>
      <c r="L131" s="39">
        <v>96</v>
      </c>
      <c r="M131" s="71">
        <v>100</v>
      </c>
      <c r="N131" s="39">
        <v>1.67</v>
      </c>
      <c r="O131" s="323">
        <v>15.83</v>
      </c>
      <c r="P131" s="692"/>
      <c r="Q131" s="108" t="s">
        <v>3219</v>
      </c>
      <c r="R131" s="71">
        <v>71</v>
      </c>
      <c r="S131" s="39">
        <v>48790</v>
      </c>
      <c r="T131" s="39">
        <v>2081</v>
      </c>
      <c r="U131" s="39">
        <v>2385</v>
      </c>
      <c r="V131" s="322">
        <v>19.04</v>
      </c>
      <c r="W131" s="71">
        <v>61.34</v>
      </c>
      <c r="X131" s="39">
        <v>2515</v>
      </c>
      <c r="Y131" s="39">
        <v>259.2</v>
      </c>
      <c r="Z131" s="39">
        <v>405.3</v>
      </c>
      <c r="AA131" s="323">
        <v>4.32</v>
      </c>
      <c r="AB131" s="39">
        <v>65.489999999999995</v>
      </c>
      <c r="AC131" s="39">
        <v>146.6</v>
      </c>
      <c r="AD131" s="73">
        <v>1260</v>
      </c>
      <c r="AE131" s="39">
        <v>1</v>
      </c>
      <c r="AF131" s="39">
        <v>1</v>
      </c>
      <c r="AG131" s="71">
        <v>1</v>
      </c>
      <c r="AH131" s="39">
        <v>1</v>
      </c>
      <c r="AI131" s="39">
        <v>3</v>
      </c>
      <c r="AJ131" s="73">
        <v>4</v>
      </c>
      <c r="AK131" s="70" t="s">
        <v>1814</v>
      </c>
      <c r="AL131" s="107"/>
      <c r="AM131" s="107"/>
    </row>
    <row r="132" spans="1:39" s="14" customFormat="1" ht="14.1" customHeight="1">
      <c r="A132" s="233" t="s">
        <v>4854</v>
      </c>
      <c r="B132" s="338">
        <v>113</v>
      </c>
      <c r="C132" s="98">
        <v>463</v>
      </c>
      <c r="D132" s="99">
        <v>280</v>
      </c>
      <c r="E132" s="99">
        <v>10.8</v>
      </c>
      <c r="F132" s="99">
        <v>17.3</v>
      </c>
      <c r="G132" s="100">
        <v>10</v>
      </c>
      <c r="H132" s="344">
        <v>144</v>
      </c>
      <c r="I132" s="39">
        <v>428.4</v>
      </c>
      <c r="J132" s="39">
        <v>408.4</v>
      </c>
      <c r="K132" s="39" t="s">
        <v>5300</v>
      </c>
      <c r="L132" s="39">
        <v>90</v>
      </c>
      <c r="M132" s="71">
        <v>174</v>
      </c>
      <c r="N132" s="39">
        <v>2.0099999999999998</v>
      </c>
      <c r="O132" s="323">
        <v>17.760000000000002</v>
      </c>
      <c r="P132" s="692"/>
      <c r="Q132" s="108" t="s">
        <v>3220</v>
      </c>
      <c r="R132" s="71">
        <v>76</v>
      </c>
      <c r="S132" s="39">
        <v>55600</v>
      </c>
      <c r="T132" s="39">
        <v>2402</v>
      </c>
      <c r="U132" s="39">
        <v>2673</v>
      </c>
      <c r="V132" s="322">
        <v>19.649999999999999</v>
      </c>
      <c r="W132" s="71">
        <v>52.45</v>
      </c>
      <c r="X132" s="39">
        <v>6335</v>
      </c>
      <c r="Y132" s="39">
        <v>452.5</v>
      </c>
      <c r="Z132" s="320">
        <v>691.3</v>
      </c>
      <c r="AA132" s="323">
        <v>6.63</v>
      </c>
      <c r="AB132" s="39">
        <v>57.12</v>
      </c>
      <c r="AC132" s="39">
        <v>118.8</v>
      </c>
      <c r="AD132" s="73">
        <v>3143</v>
      </c>
      <c r="AE132" s="39">
        <v>1</v>
      </c>
      <c r="AF132" s="39">
        <v>1</v>
      </c>
      <c r="AG132" s="71" t="s">
        <v>5293</v>
      </c>
      <c r="AH132" s="39">
        <v>2</v>
      </c>
      <c r="AI132" s="39">
        <v>4</v>
      </c>
      <c r="AJ132" s="73" t="s">
        <v>5293</v>
      </c>
      <c r="AK132" s="70" t="s">
        <v>1814</v>
      </c>
      <c r="AL132" s="107"/>
      <c r="AM132" s="107"/>
    </row>
    <row r="133" spans="1:39" s="14" customFormat="1" ht="14.1" customHeight="1">
      <c r="A133" s="233" t="s">
        <v>4855</v>
      </c>
      <c r="B133" s="338">
        <v>128</v>
      </c>
      <c r="C133" s="98">
        <v>467</v>
      </c>
      <c r="D133" s="99">
        <v>282</v>
      </c>
      <c r="E133" s="99">
        <v>12.2</v>
      </c>
      <c r="F133" s="99">
        <v>19.600000000000001</v>
      </c>
      <c r="G133" s="100">
        <v>10</v>
      </c>
      <c r="H133" s="337">
        <v>163</v>
      </c>
      <c r="I133" s="39">
        <v>427.8</v>
      </c>
      <c r="J133" s="39">
        <v>407.8</v>
      </c>
      <c r="K133" s="39" t="s">
        <v>5300</v>
      </c>
      <c r="L133" s="39">
        <v>90</v>
      </c>
      <c r="M133" s="71">
        <v>176</v>
      </c>
      <c r="N133" s="39">
        <v>2.02</v>
      </c>
      <c r="O133" s="323">
        <v>15.74</v>
      </c>
      <c r="P133" s="692"/>
      <c r="Q133" s="108" t="s">
        <v>3221</v>
      </c>
      <c r="R133" s="71">
        <v>86</v>
      </c>
      <c r="S133" s="39">
        <v>63690</v>
      </c>
      <c r="T133" s="39">
        <v>2728</v>
      </c>
      <c r="U133" s="39">
        <v>3049</v>
      </c>
      <c r="V133" s="322">
        <v>19.73</v>
      </c>
      <c r="W133" s="71">
        <v>59.32</v>
      </c>
      <c r="X133" s="39">
        <v>7333</v>
      </c>
      <c r="Y133" s="320">
        <v>520.1</v>
      </c>
      <c r="Z133" s="320">
        <v>795.9</v>
      </c>
      <c r="AA133" s="323">
        <v>6.7</v>
      </c>
      <c r="AB133" s="39">
        <v>63.11</v>
      </c>
      <c r="AC133" s="39">
        <v>172.6</v>
      </c>
      <c r="AD133" s="73">
        <v>3666</v>
      </c>
      <c r="AE133" s="39">
        <v>1</v>
      </c>
      <c r="AF133" s="39">
        <v>1</v>
      </c>
      <c r="AG133" s="71" t="s">
        <v>5293</v>
      </c>
      <c r="AH133" s="39">
        <v>2</v>
      </c>
      <c r="AI133" s="39">
        <v>3</v>
      </c>
      <c r="AJ133" s="73" t="s">
        <v>5293</v>
      </c>
      <c r="AK133" s="70" t="s">
        <v>1814</v>
      </c>
      <c r="AL133" s="107"/>
      <c r="AM133" s="107"/>
    </row>
    <row r="134" spans="1:39" s="14" customFormat="1" ht="14.1" customHeight="1">
      <c r="A134" s="233" t="s">
        <v>1617</v>
      </c>
      <c r="B134" s="338">
        <v>144</v>
      </c>
      <c r="C134" s="98">
        <v>472</v>
      </c>
      <c r="D134" s="99">
        <v>283</v>
      </c>
      <c r="E134" s="99">
        <v>13.6</v>
      </c>
      <c r="F134" s="99">
        <v>22.1</v>
      </c>
      <c r="G134" s="100">
        <v>10</v>
      </c>
      <c r="H134" s="337">
        <v>184</v>
      </c>
      <c r="I134" s="39">
        <v>427.8</v>
      </c>
      <c r="J134" s="39">
        <v>407.8</v>
      </c>
      <c r="K134" s="39" t="s">
        <v>5300</v>
      </c>
      <c r="L134" s="39">
        <v>92</v>
      </c>
      <c r="M134" s="71">
        <v>178</v>
      </c>
      <c r="N134" s="39">
        <v>2.0299999999999998</v>
      </c>
      <c r="O134" s="323">
        <v>14.06</v>
      </c>
      <c r="P134" s="692"/>
      <c r="Q134" s="108" t="s">
        <v>3222</v>
      </c>
      <c r="R134" s="71">
        <v>97</v>
      </c>
      <c r="S134" s="39">
        <v>72600</v>
      </c>
      <c r="T134" s="39">
        <v>3076</v>
      </c>
      <c r="U134" s="39">
        <v>3454</v>
      </c>
      <c r="V134" s="322">
        <v>19.86</v>
      </c>
      <c r="W134" s="71">
        <v>66.42</v>
      </c>
      <c r="X134" s="39">
        <v>8358</v>
      </c>
      <c r="Y134" s="320">
        <v>590.70000000000005</v>
      </c>
      <c r="Z134" s="39">
        <v>905.5</v>
      </c>
      <c r="AA134" s="323">
        <v>6.74</v>
      </c>
      <c r="AB134" s="39">
        <v>69.510000000000005</v>
      </c>
      <c r="AC134" s="39">
        <v>245.5</v>
      </c>
      <c r="AD134" s="73">
        <v>4224</v>
      </c>
      <c r="AE134" s="39">
        <v>1</v>
      </c>
      <c r="AF134" s="39">
        <v>1</v>
      </c>
      <c r="AG134" s="71" t="s">
        <v>5293</v>
      </c>
      <c r="AH134" s="39">
        <v>1</v>
      </c>
      <c r="AI134" s="39">
        <v>2</v>
      </c>
      <c r="AJ134" s="73" t="s">
        <v>5293</v>
      </c>
      <c r="AK134" s="70" t="s">
        <v>1814</v>
      </c>
      <c r="AL134" s="107"/>
      <c r="AM134" s="107"/>
    </row>
    <row r="135" spans="1:39" s="14" customFormat="1" ht="14.1" customHeight="1">
      <c r="A135" s="233" t="s">
        <v>1618</v>
      </c>
      <c r="B135" s="338">
        <v>158</v>
      </c>
      <c r="C135" s="98">
        <v>476</v>
      </c>
      <c r="D135" s="99">
        <v>284</v>
      </c>
      <c r="E135" s="99">
        <v>15</v>
      </c>
      <c r="F135" s="99">
        <v>23.9</v>
      </c>
      <c r="G135" s="100">
        <v>10</v>
      </c>
      <c r="H135" s="337">
        <v>201</v>
      </c>
      <c r="I135" s="39">
        <v>428.2</v>
      </c>
      <c r="J135" s="39">
        <v>408.2</v>
      </c>
      <c r="K135" s="39" t="s">
        <v>5300</v>
      </c>
      <c r="L135" s="39">
        <v>94</v>
      </c>
      <c r="M135" s="71">
        <v>178</v>
      </c>
      <c r="N135" s="39">
        <v>2.04</v>
      </c>
      <c r="O135" s="323">
        <v>12.95</v>
      </c>
      <c r="P135" s="692"/>
      <c r="Q135" s="108" t="s">
        <v>3539</v>
      </c>
      <c r="R135" s="71">
        <v>106</v>
      </c>
      <c r="S135" s="39">
        <v>79620</v>
      </c>
      <c r="T135" s="39">
        <v>3346</v>
      </c>
      <c r="U135" s="39">
        <v>3774</v>
      </c>
      <c r="V135" s="322">
        <v>19.91</v>
      </c>
      <c r="W135" s="71">
        <v>73.41</v>
      </c>
      <c r="X135" s="39">
        <v>9137</v>
      </c>
      <c r="Y135" s="39">
        <v>643.5</v>
      </c>
      <c r="Z135" s="39">
        <v>988.7</v>
      </c>
      <c r="AA135" s="323">
        <v>6.75</v>
      </c>
      <c r="AB135" s="39">
        <v>74.510000000000005</v>
      </c>
      <c r="AC135" s="39">
        <v>314.10000000000002</v>
      </c>
      <c r="AD135" s="73">
        <v>4662</v>
      </c>
      <c r="AE135" s="39">
        <v>1</v>
      </c>
      <c r="AF135" s="39">
        <v>1</v>
      </c>
      <c r="AG135" s="71" t="s">
        <v>5293</v>
      </c>
      <c r="AH135" s="39">
        <v>1</v>
      </c>
      <c r="AI135" s="39">
        <v>2</v>
      </c>
      <c r="AJ135" s="73" t="s">
        <v>5293</v>
      </c>
      <c r="AK135" s="70" t="s">
        <v>1814</v>
      </c>
      <c r="AL135" s="107"/>
      <c r="AM135" s="107"/>
    </row>
    <row r="136" spans="1:39" s="14" customFormat="1" ht="14.1" customHeight="1">
      <c r="A136" s="233" t="s">
        <v>1619</v>
      </c>
      <c r="B136" s="107">
        <v>177</v>
      </c>
      <c r="C136" s="98">
        <v>482</v>
      </c>
      <c r="D136" s="99">
        <v>286</v>
      </c>
      <c r="E136" s="99">
        <v>16.600000000000001</v>
      </c>
      <c r="F136" s="99">
        <v>26.9</v>
      </c>
      <c r="G136" s="100">
        <v>10</v>
      </c>
      <c r="H136" s="337">
        <v>226</v>
      </c>
      <c r="I136" s="39">
        <v>428.2</v>
      </c>
      <c r="J136" s="39">
        <v>408.2</v>
      </c>
      <c r="K136" s="39" t="s">
        <v>5300</v>
      </c>
      <c r="L136" s="39">
        <v>94</v>
      </c>
      <c r="M136" s="71">
        <v>180</v>
      </c>
      <c r="N136" s="39">
        <v>2.06</v>
      </c>
      <c r="O136" s="323">
        <v>11.6</v>
      </c>
      <c r="P136" s="692"/>
      <c r="Q136" s="108" t="s">
        <v>3540</v>
      </c>
      <c r="R136" s="71">
        <v>119</v>
      </c>
      <c r="S136" s="39">
        <v>91040</v>
      </c>
      <c r="T136" s="39">
        <v>3777</v>
      </c>
      <c r="U136" s="39">
        <v>4282</v>
      </c>
      <c r="V136" s="322">
        <v>20.07</v>
      </c>
      <c r="W136" s="71">
        <v>81.97</v>
      </c>
      <c r="X136" s="39">
        <v>10510</v>
      </c>
      <c r="Y136" s="39">
        <v>734.7</v>
      </c>
      <c r="Z136" s="39">
        <v>1131</v>
      </c>
      <c r="AA136" s="323">
        <v>6.82</v>
      </c>
      <c r="AB136" s="39">
        <v>82.16</v>
      </c>
      <c r="AC136" s="39">
        <v>445.2</v>
      </c>
      <c r="AD136" s="73">
        <v>5431</v>
      </c>
      <c r="AE136" s="39">
        <v>1</v>
      </c>
      <c r="AF136" s="39">
        <v>1</v>
      </c>
      <c r="AG136" s="71" t="s">
        <v>5293</v>
      </c>
      <c r="AH136" s="39">
        <v>1</v>
      </c>
      <c r="AI136" s="39">
        <v>1</v>
      </c>
      <c r="AJ136" s="73" t="s">
        <v>5293</v>
      </c>
      <c r="AK136" s="70" t="s">
        <v>1814</v>
      </c>
      <c r="AL136" s="107"/>
      <c r="AM136" s="107"/>
    </row>
    <row r="137" spans="1:39" s="14" customFormat="1" ht="14.1" customHeight="1">
      <c r="A137" s="233" t="s">
        <v>1620</v>
      </c>
      <c r="B137" s="107">
        <v>193</v>
      </c>
      <c r="C137" s="98">
        <v>489</v>
      </c>
      <c r="D137" s="99">
        <v>283</v>
      </c>
      <c r="E137" s="99">
        <v>17</v>
      </c>
      <c r="F137" s="99">
        <v>30.5</v>
      </c>
      <c r="G137" s="100">
        <v>10</v>
      </c>
      <c r="H137" s="337">
        <v>247</v>
      </c>
      <c r="I137" s="39">
        <v>428</v>
      </c>
      <c r="J137" s="39">
        <v>408</v>
      </c>
      <c r="K137" s="39" t="s">
        <v>5300</v>
      </c>
      <c r="L137" s="39">
        <v>97</v>
      </c>
      <c r="M137" s="71">
        <v>193</v>
      </c>
      <c r="N137" s="39">
        <v>2.06</v>
      </c>
      <c r="O137" s="323">
        <v>10.65</v>
      </c>
      <c r="P137" s="692"/>
      <c r="Q137" s="108" t="s">
        <v>1117</v>
      </c>
      <c r="R137" s="71">
        <v>130</v>
      </c>
      <c r="S137" s="39">
        <v>102400</v>
      </c>
      <c r="T137" s="39">
        <v>4186</v>
      </c>
      <c r="U137" s="39">
        <v>4754</v>
      </c>
      <c r="V137" s="322">
        <v>20.39</v>
      </c>
      <c r="W137" s="71">
        <v>84.9</v>
      </c>
      <c r="X137" s="39">
        <v>11540</v>
      </c>
      <c r="Y137" s="39">
        <v>815.5</v>
      </c>
      <c r="Z137" s="39">
        <v>1253</v>
      </c>
      <c r="AA137" s="323">
        <v>6.85</v>
      </c>
      <c r="AB137" s="39">
        <v>89.72</v>
      </c>
      <c r="AC137" s="39">
        <v>607.29999999999995</v>
      </c>
      <c r="AD137" s="73">
        <v>6055</v>
      </c>
      <c r="AE137" s="39">
        <v>1</v>
      </c>
      <c r="AF137" s="39">
        <v>1</v>
      </c>
      <c r="AG137" s="71" t="s">
        <v>5293</v>
      </c>
      <c r="AH137" s="39">
        <v>1</v>
      </c>
      <c r="AI137" s="39">
        <v>1</v>
      </c>
      <c r="AJ137" s="73" t="s">
        <v>5293</v>
      </c>
      <c r="AK137" s="70" t="s">
        <v>1814</v>
      </c>
      <c r="AL137" s="107"/>
      <c r="AM137" s="107"/>
    </row>
    <row r="138" spans="1:39" s="14" customFormat="1" ht="14.1" customHeight="1">
      <c r="A138" s="233" t="s">
        <v>1621</v>
      </c>
      <c r="B138" s="107">
        <v>213</v>
      </c>
      <c r="C138" s="98">
        <v>495</v>
      </c>
      <c r="D138" s="99">
        <v>285</v>
      </c>
      <c r="E138" s="99">
        <v>18.5</v>
      </c>
      <c r="F138" s="99">
        <v>33.5</v>
      </c>
      <c r="G138" s="100">
        <v>10</v>
      </c>
      <c r="H138" s="337">
        <v>271</v>
      </c>
      <c r="I138" s="39">
        <v>428</v>
      </c>
      <c r="J138" s="39">
        <v>408</v>
      </c>
      <c r="K138" s="39" t="s">
        <v>5300</v>
      </c>
      <c r="L138" s="39">
        <v>98.5</v>
      </c>
      <c r="M138" s="71">
        <v>195</v>
      </c>
      <c r="N138" s="39">
        <v>2.08</v>
      </c>
      <c r="O138" s="323">
        <v>9.76</v>
      </c>
      <c r="P138" s="692"/>
      <c r="Q138" s="108" t="s">
        <v>1118</v>
      </c>
      <c r="R138" s="71">
        <v>143</v>
      </c>
      <c r="S138" s="39">
        <v>114300</v>
      </c>
      <c r="T138" s="39">
        <v>4619</v>
      </c>
      <c r="U138" s="39">
        <v>5272</v>
      </c>
      <c r="V138" s="322">
        <v>20.54</v>
      </c>
      <c r="W138" s="71">
        <v>92.94</v>
      </c>
      <c r="X138" s="39">
        <v>12950</v>
      </c>
      <c r="Y138" s="39">
        <v>908.7</v>
      </c>
      <c r="Z138" s="39">
        <v>1398</v>
      </c>
      <c r="AA138" s="323">
        <v>6.91</v>
      </c>
      <c r="AB138" s="39">
        <v>97.22</v>
      </c>
      <c r="AC138" s="39">
        <v>803.3</v>
      </c>
      <c r="AD138" s="73">
        <v>6882</v>
      </c>
      <c r="AE138" s="39">
        <v>1</v>
      </c>
      <c r="AF138" s="39">
        <v>1</v>
      </c>
      <c r="AG138" s="71" t="s">
        <v>5293</v>
      </c>
      <c r="AH138" s="39">
        <v>1</v>
      </c>
      <c r="AI138" s="39">
        <v>1</v>
      </c>
      <c r="AJ138" s="73" t="s">
        <v>5293</v>
      </c>
      <c r="AK138" s="70" t="s">
        <v>1814</v>
      </c>
      <c r="AL138" s="107"/>
      <c r="AM138" s="107"/>
    </row>
    <row r="139" spans="1:39" s="14" customFormat="1" ht="14.1" customHeight="1">
      <c r="A139" s="233" t="s">
        <v>1622</v>
      </c>
      <c r="B139" s="107">
        <v>235</v>
      </c>
      <c r="C139" s="98">
        <v>501</v>
      </c>
      <c r="D139" s="99">
        <v>287</v>
      </c>
      <c r="E139" s="99">
        <v>20.6</v>
      </c>
      <c r="F139" s="99">
        <v>36.6</v>
      </c>
      <c r="G139" s="100">
        <v>10</v>
      </c>
      <c r="H139" s="337">
        <v>299</v>
      </c>
      <c r="I139" s="39">
        <v>427.8</v>
      </c>
      <c r="J139" s="39">
        <v>407.8</v>
      </c>
      <c r="K139" s="39" t="s">
        <v>5300</v>
      </c>
      <c r="L139" s="39">
        <v>100.6</v>
      </c>
      <c r="M139" s="71">
        <v>197</v>
      </c>
      <c r="N139" s="39">
        <v>2.09</v>
      </c>
      <c r="O139" s="323">
        <v>8.9</v>
      </c>
      <c r="P139" s="692"/>
      <c r="Q139" s="108" t="s">
        <v>1119</v>
      </c>
      <c r="R139" s="71">
        <v>158</v>
      </c>
      <c r="S139" s="39">
        <v>127300</v>
      </c>
      <c r="T139" s="39">
        <v>5083</v>
      </c>
      <c r="U139" s="39">
        <v>5839</v>
      </c>
      <c r="V139" s="322">
        <v>20.63</v>
      </c>
      <c r="W139" s="71">
        <v>103.8</v>
      </c>
      <c r="X139" s="39">
        <v>14450</v>
      </c>
      <c r="Y139" s="39">
        <v>1007</v>
      </c>
      <c r="Z139" s="39">
        <v>1554</v>
      </c>
      <c r="AA139" s="323">
        <v>6.95</v>
      </c>
      <c r="AB139" s="39">
        <v>105.5</v>
      </c>
      <c r="AC139" s="39">
        <v>1059</v>
      </c>
      <c r="AD139" s="73">
        <v>7775</v>
      </c>
      <c r="AE139" s="39">
        <v>1</v>
      </c>
      <c r="AF139" s="39">
        <v>1</v>
      </c>
      <c r="AG139" s="71" t="s">
        <v>5293</v>
      </c>
      <c r="AH139" s="39">
        <v>1</v>
      </c>
      <c r="AI139" s="39">
        <v>1</v>
      </c>
      <c r="AJ139" s="73" t="s">
        <v>5293</v>
      </c>
      <c r="AK139" s="70" t="s">
        <v>1814</v>
      </c>
      <c r="AL139" s="107"/>
      <c r="AM139" s="107"/>
    </row>
    <row r="140" spans="1:39" s="14" customFormat="1" ht="14.1" customHeight="1">
      <c r="A140" s="233" t="s">
        <v>1623</v>
      </c>
      <c r="B140" s="107">
        <v>260</v>
      </c>
      <c r="C140" s="98">
        <v>509</v>
      </c>
      <c r="D140" s="99">
        <v>289</v>
      </c>
      <c r="E140" s="99">
        <v>22.6</v>
      </c>
      <c r="F140" s="99">
        <v>40.4</v>
      </c>
      <c r="G140" s="100">
        <v>10</v>
      </c>
      <c r="H140" s="337">
        <v>331</v>
      </c>
      <c r="I140" s="39">
        <v>428.2</v>
      </c>
      <c r="J140" s="39">
        <v>408.2</v>
      </c>
      <c r="K140" s="39" t="s">
        <v>5300</v>
      </c>
      <c r="L140" s="39">
        <v>102.6</v>
      </c>
      <c r="M140" s="71">
        <v>199</v>
      </c>
      <c r="N140" s="39">
        <v>2.11</v>
      </c>
      <c r="O140" s="323">
        <v>8.1199999999999992</v>
      </c>
      <c r="P140" s="692"/>
      <c r="Q140" s="108" t="s">
        <v>892</v>
      </c>
      <c r="R140" s="71">
        <v>175</v>
      </c>
      <c r="S140" s="39">
        <v>143700</v>
      </c>
      <c r="T140" s="39">
        <v>5646</v>
      </c>
      <c r="U140" s="39">
        <v>6525</v>
      </c>
      <c r="V140" s="322">
        <v>20.83</v>
      </c>
      <c r="W140" s="71">
        <v>114.8</v>
      </c>
      <c r="X140" s="39">
        <v>16300</v>
      </c>
      <c r="Y140" s="39">
        <v>1128</v>
      </c>
      <c r="Z140" s="39">
        <v>1743</v>
      </c>
      <c r="AA140" s="323">
        <v>7.01</v>
      </c>
      <c r="AB140" s="39">
        <v>115.1</v>
      </c>
      <c r="AC140" s="39">
        <v>1423</v>
      </c>
      <c r="AD140" s="73">
        <v>8922</v>
      </c>
      <c r="AE140" s="39">
        <v>1</v>
      </c>
      <c r="AF140" s="39">
        <v>1</v>
      </c>
      <c r="AG140" s="71" t="s">
        <v>5293</v>
      </c>
      <c r="AH140" s="39">
        <v>1</v>
      </c>
      <c r="AI140" s="39">
        <v>1</v>
      </c>
      <c r="AJ140" s="73" t="s">
        <v>5293</v>
      </c>
      <c r="AK140" s="70" t="s">
        <v>1814</v>
      </c>
      <c r="AL140" s="107"/>
      <c r="AM140" s="107"/>
    </row>
    <row r="141" spans="1:39" s="14" customFormat="1" ht="14.1" customHeight="1">
      <c r="A141" s="233" t="s">
        <v>1624</v>
      </c>
      <c r="B141" s="107">
        <v>66</v>
      </c>
      <c r="C141" s="98">
        <v>525</v>
      </c>
      <c r="D141" s="99">
        <v>165</v>
      </c>
      <c r="E141" s="99">
        <v>8.9</v>
      </c>
      <c r="F141" s="99">
        <v>11.4</v>
      </c>
      <c r="G141" s="100">
        <v>13</v>
      </c>
      <c r="H141" s="337">
        <v>83.9</v>
      </c>
      <c r="I141" s="39">
        <v>502.2</v>
      </c>
      <c r="J141" s="39">
        <v>476.2</v>
      </c>
      <c r="K141" s="39" t="s">
        <v>5298</v>
      </c>
      <c r="L141" s="39">
        <v>88.9</v>
      </c>
      <c r="M141" s="71">
        <v>93</v>
      </c>
      <c r="N141" s="39">
        <v>1.67</v>
      </c>
      <c r="O141" s="323">
        <v>25.4</v>
      </c>
      <c r="P141" s="692"/>
      <c r="Q141" s="108" t="s">
        <v>893</v>
      </c>
      <c r="R141" s="71">
        <v>44</v>
      </c>
      <c r="S141" s="39">
        <v>35100</v>
      </c>
      <c r="T141" s="39">
        <v>1337</v>
      </c>
      <c r="U141" s="39">
        <v>1563</v>
      </c>
      <c r="V141" s="322">
        <v>20.47</v>
      </c>
      <c r="W141" s="71">
        <v>50.13</v>
      </c>
      <c r="X141" s="39">
        <v>857.3</v>
      </c>
      <c r="Y141" s="39">
        <v>103.9</v>
      </c>
      <c r="Z141" s="39">
        <v>166.2</v>
      </c>
      <c r="AA141" s="323">
        <v>3.2</v>
      </c>
      <c r="AB141" s="39">
        <v>46.93</v>
      </c>
      <c r="AC141" s="39">
        <v>33.29</v>
      </c>
      <c r="AD141" s="73">
        <v>562.9</v>
      </c>
      <c r="AE141" s="39">
        <v>1</v>
      </c>
      <c r="AF141" s="39">
        <v>1</v>
      </c>
      <c r="AG141" s="71" t="s">
        <v>5293</v>
      </c>
      <c r="AH141" s="39">
        <v>4</v>
      </c>
      <c r="AI141" s="39">
        <v>4</v>
      </c>
      <c r="AJ141" s="73" t="s">
        <v>5293</v>
      </c>
      <c r="AK141" s="70" t="s">
        <v>1814</v>
      </c>
      <c r="AL141" s="107"/>
      <c r="AM141" s="107"/>
    </row>
    <row r="142" spans="1:39" s="14" customFormat="1" ht="14.1" customHeight="1">
      <c r="A142" s="233" t="s">
        <v>1625</v>
      </c>
      <c r="B142" s="107">
        <v>74</v>
      </c>
      <c r="C142" s="98">
        <v>529</v>
      </c>
      <c r="D142" s="99">
        <v>166</v>
      </c>
      <c r="E142" s="99">
        <v>9.6999999999999993</v>
      </c>
      <c r="F142" s="99">
        <v>13.6</v>
      </c>
      <c r="G142" s="100">
        <v>13</v>
      </c>
      <c r="H142" s="337">
        <v>94.8</v>
      </c>
      <c r="I142" s="39">
        <v>501.8</v>
      </c>
      <c r="J142" s="39">
        <v>475.8</v>
      </c>
      <c r="K142" s="39" t="s">
        <v>5298</v>
      </c>
      <c r="L142" s="39">
        <v>89.7</v>
      </c>
      <c r="M142" s="71">
        <v>94</v>
      </c>
      <c r="N142" s="39">
        <v>1.68</v>
      </c>
      <c r="O142" s="323">
        <v>22.47</v>
      </c>
      <c r="P142" s="692"/>
      <c r="Q142" s="108" t="s">
        <v>620</v>
      </c>
      <c r="R142" s="71">
        <v>50</v>
      </c>
      <c r="S142" s="39">
        <v>41100</v>
      </c>
      <c r="T142" s="39">
        <v>1554</v>
      </c>
      <c r="U142" s="39">
        <v>1810</v>
      </c>
      <c r="V142" s="322">
        <v>20.77</v>
      </c>
      <c r="W142" s="323">
        <v>54.98</v>
      </c>
      <c r="X142" s="39">
        <v>1042</v>
      </c>
      <c r="Y142" s="39">
        <v>125.5</v>
      </c>
      <c r="Z142" s="39">
        <v>200.3</v>
      </c>
      <c r="AA142" s="323">
        <v>3.31</v>
      </c>
      <c r="AB142" s="39">
        <v>52.13</v>
      </c>
      <c r="AC142" s="39">
        <v>49.2</v>
      </c>
      <c r="AD142" s="73">
        <v>688.6</v>
      </c>
      <c r="AE142" s="39">
        <v>1</v>
      </c>
      <c r="AF142" s="39">
        <v>1</v>
      </c>
      <c r="AG142" s="71" t="s">
        <v>5293</v>
      </c>
      <c r="AH142" s="39">
        <v>4</v>
      </c>
      <c r="AI142" s="39">
        <v>4</v>
      </c>
      <c r="AJ142" s="73" t="s">
        <v>5293</v>
      </c>
      <c r="AK142" s="70" t="s">
        <v>1814</v>
      </c>
      <c r="AL142" s="107"/>
      <c r="AM142" s="107"/>
    </row>
    <row r="143" spans="1:39" s="14" customFormat="1" ht="14.1" customHeight="1">
      <c r="A143" s="233" t="s">
        <v>1626</v>
      </c>
      <c r="B143" s="107">
        <v>85</v>
      </c>
      <c r="C143" s="98">
        <v>535</v>
      </c>
      <c r="D143" s="99">
        <v>166</v>
      </c>
      <c r="E143" s="99">
        <v>10.3</v>
      </c>
      <c r="F143" s="99">
        <v>16.5</v>
      </c>
      <c r="G143" s="100">
        <v>13</v>
      </c>
      <c r="H143" s="337">
        <v>108</v>
      </c>
      <c r="I143" s="39">
        <v>502</v>
      </c>
      <c r="J143" s="39">
        <v>476</v>
      </c>
      <c r="K143" s="39" t="s">
        <v>5298</v>
      </c>
      <c r="L143" s="39">
        <v>90.3</v>
      </c>
      <c r="M143" s="71">
        <v>94</v>
      </c>
      <c r="N143" s="39">
        <v>1.69</v>
      </c>
      <c r="O143" s="323">
        <v>19.96</v>
      </c>
      <c r="P143" s="692"/>
      <c r="Q143" s="108" t="s">
        <v>621</v>
      </c>
      <c r="R143" s="71">
        <v>57</v>
      </c>
      <c r="S143" s="39">
        <v>48580</v>
      </c>
      <c r="T143" s="39">
        <v>1816</v>
      </c>
      <c r="U143" s="39">
        <v>2105</v>
      </c>
      <c r="V143" s="322">
        <v>21.22</v>
      </c>
      <c r="W143" s="71">
        <v>59.15</v>
      </c>
      <c r="X143" s="39">
        <v>1264</v>
      </c>
      <c r="Y143" s="39">
        <v>152.19999999999999</v>
      </c>
      <c r="Z143" s="39">
        <v>241.8</v>
      </c>
      <c r="AA143" s="323">
        <v>3.42</v>
      </c>
      <c r="AB143" s="39">
        <v>58.53</v>
      </c>
      <c r="AC143" s="39">
        <v>74.55</v>
      </c>
      <c r="AD143" s="73">
        <v>845.5</v>
      </c>
      <c r="AE143" s="39">
        <v>1</v>
      </c>
      <c r="AF143" s="39">
        <v>1</v>
      </c>
      <c r="AG143" s="71" t="s">
        <v>5293</v>
      </c>
      <c r="AH143" s="39">
        <v>4</v>
      </c>
      <c r="AI143" s="39">
        <v>4</v>
      </c>
      <c r="AJ143" s="73" t="s">
        <v>5293</v>
      </c>
      <c r="AK143" s="70" t="s">
        <v>1814</v>
      </c>
      <c r="AL143" s="107"/>
      <c r="AM143" s="107"/>
    </row>
    <row r="144" spans="1:39" s="14" customFormat="1" ht="14.1" customHeight="1">
      <c r="A144" s="233" t="s">
        <v>1627</v>
      </c>
      <c r="B144" s="107">
        <v>92</v>
      </c>
      <c r="C144" s="98">
        <v>533</v>
      </c>
      <c r="D144" s="99">
        <v>209</v>
      </c>
      <c r="E144" s="99">
        <v>10.199999999999999</v>
      </c>
      <c r="F144" s="99">
        <v>15.6</v>
      </c>
      <c r="G144" s="100">
        <v>13</v>
      </c>
      <c r="H144" s="337">
        <v>118</v>
      </c>
      <c r="I144" s="39">
        <v>501.8</v>
      </c>
      <c r="J144" s="39">
        <v>475.8</v>
      </c>
      <c r="K144" s="39" t="s">
        <v>5300</v>
      </c>
      <c r="L144" s="39">
        <v>94</v>
      </c>
      <c r="M144" s="71">
        <v>104</v>
      </c>
      <c r="N144" s="39">
        <v>1.86</v>
      </c>
      <c r="O144" s="323">
        <v>20.13</v>
      </c>
      <c r="P144" s="692"/>
      <c r="Q144" s="108" t="s">
        <v>476</v>
      </c>
      <c r="R144" s="71">
        <v>62</v>
      </c>
      <c r="S144" s="39">
        <v>55240</v>
      </c>
      <c r="T144" s="39">
        <v>2073</v>
      </c>
      <c r="U144" s="39">
        <v>2362</v>
      </c>
      <c r="V144" s="322">
        <v>21.67</v>
      </c>
      <c r="W144" s="71">
        <v>58.07</v>
      </c>
      <c r="X144" s="39">
        <v>2379</v>
      </c>
      <c r="Y144" s="39">
        <v>227.7</v>
      </c>
      <c r="Z144" s="39">
        <v>354.8</v>
      </c>
      <c r="AA144" s="323">
        <v>4.5</v>
      </c>
      <c r="AB144" s="39">
        <v>56.59</v>
      </c>
      <c r="AC144" s="39">
        <v>76.959999999999994</v>
      </c>
      <c r="AD144" s="73">
        <v>1589</v>
      </c>
      <c r="AE144" s="39">
        <v>1</v>
      </c>
      <c r="AF144" s="39">
        <v>1</v>
      </c>
      <c r="AG144" s="71" t="s">
        <v>5293</v>
      </c>
      <c r="AH144" s="39">
        <v>4</v>
      </c>
      <c r="AI144" s="39">
        <v>4</v>
      </c>
      <c r="AJ144" s="73" t="s">
        <v>5293</v>
      </c>
      <c r="AK144" s="70" t="s">
        <v>1814</v>
      </c>
      <c r="AL144" s="107"/>
      <c r="AM144" s="107"/>
    </row>
    <row r="145" spans="1:39" s="14" customFormat="1" ht="14.1" customHeight="1">
      <c r="A145" s="233" t="s">
        <v>1628</v>
      </c>
      <c r="B145" s="107">
        <v>101</v>
      </c>
      <c r="C145" s="98">
        <v>537</v>
      </c>
      <c r="D145" s="99">
        <v>210</v>
      </c>
      <c r="E145" s="99">
        <v>10.9</v>
      </c>
      <c r="F145" s="99">
        <v>17.399999999999999</v>
      </c>
      <c r="G145" s="100">
        <v>13</v>
      </c>
      <c r="H145" s="337">
        <v>129</v>
      </c>
      <c r="I145" s="39">
        <v>502.2</v>
      </c>
      <c r="J145" s="39">
        <v>476.2</v>
      </c>
      <c r="K145" s="39" t="s">
        <v>5300</v>
      </c>
      <c r="L145" s="39">
        <v>94</v>
      </c>
      <c r="M145" s="71">
        <v>104</v>
      </c>
      <c r="N145" s="39">
        <v>1.87</v>
      </c>
      <c r="O145" s="323">
        <v>18.41</v>
      </c>
      <c r="P145" s="692"/>
      <c r="Q145" s="108" t="s">
        <v>477</v>
      </c>
      <c r="R145" s="71">
        <v>68</v>
      </c>
      <c r="S145" s="39">
        <v>61760</v>
      </c>
      <c r="T145" s="39">
        <v>2300</v>
      </c>
      <c r="U145" s="39">
        <v>2623</v>
      </c>
      <c r="V145" s="322">
        <v>21.85</v>
      </c>
      <c r="W145" s="71">
        <v>62.72</v>
      </c>
      <c r="X145" s="39">
        <v>2692</v>
      </c>
      <c r="Y145" s="39">
        <v>256.39999999999998</v>
      </c>
      <c r="Z145" s="39">
        <v>399.9</v>
      </c>
      <c r="AA145" s="323">
        <v>4.5599999999999996</v>
      </c>
      <c r="AB145" s="39">
        <v>60.95</v>
      </c>
      <c r="AC145" s="39">
        <v>102.9</v>
      </c>
      <c r="AD145" s="73">
        <v>1813</v>
      </c>
      <c r="AE145" s="39">
        <v>1</v>
      </c>
      <c r="AF145" s="39">
        <v>1</v>
      </c>
      <c r="AG145" s="71" t="s">
        <v>5293</v>
      </c>
      <c r="AH145" s="39">
        <v>4</v>
      </c>
      <c r="AI145" s="39">
        <v>4</v>
      </c>
      <c r="AJ145" s="73" t="s">
        <v>5293</v>
      </c>
      <c r="AK145" s="70" t="s">
        <v>1814</v>
      </c>
      <c r="AL145" s="107"/>
      <c r="AM145" s="107"/>
    </row>
    <row r="146" spans="1:39" s="14" customFormat="1" ht="14.1" customHeight="1">
      <c r="A146" s="233" t="s">
        <v>386</v>
      </c>
      <c r="B146" s="338">
        <v>109</v>
      </c>
      <c r="C146" s="98">
        <v>539</v>
      </c>
      <c r="D146" s="99">
        <v>211</v>
      </c>
      <c r="E146" s="99">
        <v>11.6</v>
      </c>
      <c r="F146" s="99">
        <v>18.8</v>
      </c>
      <c r="G146" s="100">
        <v>13</v>
      </c>
      <c r="H146" s="344">
        <v>139</v>
      </c>
      <c r="I146" s="39">
        <v>501.4</v>
      </c>
      <c r="J146" s="39">
        <v>475.4</v>
      </c>
      <c r="K146" s="39" t="s">
        <v>5300</v>
      </c>
      <c r="L146" s="39">
        <v>96</v>
      </c>
      <c r="M146" s="71">
        <v>106</v>
      </c>
      <c r="N146" s="39">
        <v>1.88</v>
      </c>
      <c r="O146" s="323">
        <v>17.23</v>
      </c>
      <c r="P146" s="692"/>
      <c r="Q146" s="108" t="s">
        <v>469</v>
      </c>
      <c r="R146" s="71">
        <v>73</v>
      </c>
      <c r="S146" s="39">
        <v>66730</v>
      </c>
      <c r="T146" s="39">
        <v>2476</v>
      </c>
      <c r="U146" s="39">
        <v>2826</v>
      </c>
      <c r="V146" s="322">
        <v>21.93</v>
      </c>
      <c r="W146" s="71">
        <v>66.47</v>
      </c>
      <c r="X146" s="39">
        <v>2951</v>
      </c>
      <c r="Y146" s="39">
        <v>279.7</v>
      </c>
      <c r="Z146" s="39">
        <v>436.5</v>
      </c>
      <c r="AA146" s="323">
        <v>4.6100000000000003</v>
      </c>
      <c r="AB146" s="39">
        <v>64.39</v>
      </c>
      <c r="AC146" s="39">
        <v>127.4</v>
      </c>
      <c r="AD146" s="73">
        <v>1991</v>
      </c>
      <c r="AE146" s="39">
        <v>1</v>
      </c>
      <c r="AF146" s="39">
        <v>1</v>
      </c>
      <c r="AG146" s="71" t="s">
        <v>5293</v>
      </c>
      <c r="AH146" s="39">
        <v>3</v>
      </c>
      <c r="AI146" s="39">
        <v>4</v>
      </c>
      <c r="AJ146" s="73" t="s">
        <v>5293</v>
      </c>
      <c r="AK146" s="70" t="s">
        <v>1814</v>
      </c>
      <c r="AL146" s="107"/>
      <c r="AM146" s="107"/>
    </row>
    <row r="147" spans="1:39" s="14" customFormat="1" ht="14.1" customHeight="1">
      <c r="A147" s="233" t="s">
        <v>387</v>
      </c>
      <c r="B147" s="338">
        <v>123</v>
      </c>
      <c r="C147" s="98">
        <v>544</v>
      </c>
      <c r="D147" s="99">
        <v>212</v>
      </c>
      <c r="E147" s="99">
        <v>13.1</v>
      </c>
      <c r="F147" s="99">
        <v>21.2</v>
      </c>
      <c r="G147" s="100">
        <v>13</v>
      </c>
      <c r="H147" s="344">
        <v>157</v>
      </c>
      <c r="I147" s="39">
        <v>501.6</v>
      </c>
      <c r="J147" s="39">
        <v>475.6</v>
      </c>
      <c r="K147" s="39" t="s">
        <v>5300</v>
      </c>
      <c r="L147" s="39">
        <v>96</v>
      </c>
      <c r="M147" s="71">
        <v>106</v>
      </c>
      <c r="N147" s="39">
        <v>1.89</v>
      </c>
      <c r="O147" s="323">
        <v>15.32</v>
      </c>
      <c r="P147" s="692"/>
      <c r="Q147" s="108" t="s">
        <v>470</v>
      </c>
      <c r="R147" s="71">
        <v>83</v>
      </c>
      <c r="S147" s="39">
        <v>76100</v>
      </c>
      <c r="T147" s="39">
        <v>2798</v>
      </c>
      <c r="U147" s="39">
        <v>3208</v>
      </c>
      <c r="V147" s="322">
        <v>22.02</v>
      </c>
      <c r="W147" s="71">
        <v>75.34</v>
      </c>
      <c r="X147" s="39">
        <v>3377</v>
      </c>
      <c r="Y147" s="39">
        <v>318.60000000000002</v>
      </c>
      <c r="Z147" s="39">
        <v>499.2</v>
      </c>
      <c r="AA147" s="323">
        <v>4.6399999999999997</v>
      </c>
      <c r="AB147" s="39">
        <v>70.709999999999994</v>
      </c>
      <c r="AC147" s="322">
        <v>182.3</v>
      </c>
      <c r="AD147" s="73">
        <v>2300</v>
      </c>
      <c r="AE147" s="39">
        <v>1</v>
      </c>
      <c r="AF147" s="39">
        <v>1</v>
      </c>
      <c r="AG147" s="71" t="s">
        <v>5293</v>
      </c>
      <c r="AH147" s="39">
        <v>2</v>
      </c>
      <c r="AI147" s="39">
        <v>4</v>
      </c>
      <c r="AJ147" s="73" t="s">
        <v>5293</v>
      </c>
      <c r="AK147" s="70" t="s">
        <v>1814</v>
      </c>
      <c r="AL147" s="107"/>
      <c r="AM147" s="107"/>
    </row>
    <row r="148" spans="1:39" s="14" customFormat="1" ht="14.1" customHeight="1">
      <c r="A148" s="233" t="s">
        <v>388</v>
      </c>
      <c r="B148" s="338">
        <v>138</v>
      </c>
      <c r="C148" s="98">
        <v>549</v>
      </c>
      <c r="D148" s="99">
        <v>214</v>
      </c>
      <c r="E148" s="99">
        <v>14.7</v>
      </c>
      <c r="F148" s="99">
        <v>23.6</v>
      </c>
      <c r="G148" s="100">
        <v>13</v>
      </c>
      <c r="H148" s="337">
        <v>176</v>
      </c>
      <c r="I148" s="39">
        <v>501.8</v>
      </c>
      <c r="J148" s="39">
        <v>475.8</v>
      </c>
      <c r="K148" s="39" t="s">
        <v>5300</v>
      </c>
      <c r="L148" s="39">
        <v>98</v>
      </c>
      <c r="M148" s="71">
        <v>108</v>
      </c>
      <c r="N148" s="39">
        <v>1.9</v>
      </c>
      <c r="O148" s="323">
        <v>13.74</v>
      </c>
      <c r="P148" s="692"/>
      <c r="Q148" s="108" t="s">
        <v>471</v>
      </c>
      <c r="R148" s="71">
        <v>93</v>
      </c>
      <c r="S148" s="39">
        <v>86160</v>
      </c>
      <c r="T148" s="39">
        <v>3139</v>
      </c>
      <c r="U148" s="39">
        <v>3617</v>
      </c>
      <c r="V148" s="322">
        <v>22.1</v>
      </c>
      <c r="W148" s="71">
        <v>84.98</v>
      </c>
      <c r="X148" s="39">
        <v>3870</v>
      </c>
      <c r="Y148" s="39">
        <v>361.7</v>
      </c>
      <c r="Z148" s="39">
        <v>569.1</v>
      </c>
      <c r="AA148" s="323">
        <v>4.68</v>
      </c>
      <c r="AB148" s="39">
        <v>77.16</v>
      </c>
      <c r="AC148" s="39">
        <v>254</v>
      </c>
      <c r="AD148" s="73">
        <v>2660</v>
      </c>
      <c r="AE148" s="39">
        <v>1</v>
      </c>
      <c r="AF148" s="39">
        <v>1</v>
      </c>
      <c r="AG148" s="71" t="s">
        <v>5293</v>
      </c>
      <c r="AH148" s="39">
        <v>1</v>
      </c>
      <c r="AI148" s="39">
        <v>3</v>
      </c>
      <c r="AJ148" s="73" t="s">
        <v>5293</v>
      </c>
      <c r="AK148" s="70" t="s">
        <v>1814</v>
      </c>
      <c r="AL148" s="107"/>
      <c r="AM148" s="107"/>
    </row>
    <row r="149" spans="1:39" s="14" customFormat="1" ht="14.1" customHeight="1">
      <c r="A149" s="233" t="s">
        <v>600</v>
      </c>
      <c r="B149" s="338">
        <v>150</v>
      </c>
      <c r="C149" s="98">
        <v>543</v>
      </c>
      <c r="D149" s="99">
        <v>312</v>
      </c>
      <c r="E149" s="99">
        <v>12.7</v>
      </c>
      <c r="F149" s="99">
        <v>20.3</v>
      </c>
      <c r="G149" s="100">
        <v>13</v>
      </c>
      <c r="H149" s="337">
        <v>192</v>
      </c>
      <c r="I149" s="39">
        <v>502.4</v>
      </c>
      <c r="J149" s="39">
        <v>476.4</v>
      </c>
      <c r="K149" s="39" t="s">
        <v>5300</v>
      </c>
      <c r="L149" s="39">
        <v>92.7</v>
      </c>
      <c r="M149" s="71">
        <v>222</v>
      </c>
      <c r="N149" s="39">
        <v>2.2799999999999998</v>
      </c>
      <c r="O149" s="323">
        <v>15.18</v>
      </c>
      <c r="P149" s="692"/>
      <c r="Q149" s="108" t="s">
        <v>622</v>
      </c>
      <c r="R149" s="71">
        <v>101</v>
      </c>
      <c r="S149" s="39">
        <v>100900</v>
      </c>
      <c r="T149" s="39">
        <v>3716</v>
      </c>
      <c r="U149" s="39">
        <v>4148</v>
      </c>
      <c r="V149" s="322">
        <v>22.93</v>
      </c>
      <c r="W149" s="71">
        <v>73.11</v>
      </c>
      <c r="X149" s="39">
        <v>10290</v>
      </c>
      <c r="Y149" s="39">
        <v>659.3</v>
      </c>
      <c r="Z149" s="39">
        <v>1010</v>
      </c>
      <c r="AA149" s="323">
        <v>7.32</v>
      </c>
      <c r="AB149" s="39">
        <v>68.53</v>
      </c>
      <c r="AC149" s="39">
        <v>218.2</v>
      </c>
      <c r="AD149" s="73">
        <v>7019</v>
      </c>
      <c r="AE149" s="39">
        <v>1</v>
      </c>
      <c r="AF149" s="39">
        <v>1</v>
      </c>
      <c r="AG149" s="71" t="s">
        <v>5293</v>
      </c>
      <c r="AH149" s="39">
        <v>2</v>
      </c>
      <c r="AI149" s="39">
        <v>4</v>
      </c>
      <c r="AJ149" s="73" t="s">
        <v>5293</v>
      </c>
      <c r="AK149" s="70" t="s">
        <v>1814</v>
      </c>
      <c r="AL149" s="107"/>
      <c r="AM149" s="107"/>
    </row>
    <row r="150" spans="1:39" s="14" customFormat="1" ht="14.1" customHeight="1">
      <c r="A150" s="233" t="s">
        <v>595</v>
      </c>
      <c r="B150" s="107">
        <v>165</v>
      </c>
      <c r="C150" s="98">
        <v>546</v>
      </c>
      <c r="D150" s="99">
        <v>313</v>
      </c>
      <c r="E150" s="99">
        <v>14</v>
      </c>
      <c r="F150" s="99">
        <v>22.2</v>
      </c>
      <c r="G150" s="100">
        <v>13</v>
      </c>
      <c r="H150" s="337">
        <v>211</v>
      </c>
      <c r="I150" s="39">
        <v>501.6</v>
      </c>
      <c r="J150" s="39">
        <v>475.6</v>
      </c>
      <c r="K150" s="39" t="s">
        <v>5300</v>
      </c>
      <c r="L150" s="39">
        <v>94</v>
      </c>
      <c r="M150" s="71">
        <v>223</v>
      </c>
      <c r="N150" s="39">
        <v>2.29</v>
      </c>
      <c r="O150" s="323">
        <v>13.87</v>
      </c>
      <c r="P150" s="692"/>
      <c r="Q150" s="108" t="s">
        <v>623</v>
      </c>
      <c r="R150" s="71">
        <v>111</v>
      </c>
      <c r="S150" s="39">
        <v>111000</v>
      </c>
      <c r="T150" s="39">
        <v>4066</v>
      </c>
      <c r="U150" s="39">
        <v>4556</v>
      </c>
      <c r="V150" s="322">
        <v>22.95</v>
      </c>
      <c r="W150" s="71">
        <v>80.55</v>
      </c>
      <c r="X150" s="39">
        <v>11360</v>
      </c>
      <c r="Y150" s="39">
        <v>725.8</v>
      </c>
      <c r="Z150" s="39">
        <v>1113</v>
      </c>
      <c r="AA150" s="323">
        <v>7.34</v>
      </c>
      <c r="AB150" s="39">
        <v>73.63</v>
      </c>
      <c r="AC150" s="39">
        <v>286.2</v>
      </c>
      <c r="AD150" s="73">
        <v>7782</v>
      </c>
      <c r="AE150" s="39">
        <v>1</v>
      </c>
      <c r="AF150" s="39">
        <v>1</v>
      </c>
      <c r="AG150" s="71" t="s">
        <v>5293</v>
      </c>
      <c r="AH150" s="39">
        <v>2</v>
      </c>
      <c r="AI150" s="39">
        <v>3</v>
      </c>
      <c r="AJ150" s="73" t="s">
        <v>5293</v>
      </c>
      <c r="AK150" s="70" t="s">
        <v>1814</v>
      </c>
      <c r="AL150" s="107"/>
      <c r="AM150" s="107"/>
    </row>
    <row r="151" spans="1:39" s="14" customFormat="1" ht="14.1" customHeight="1">
      <c r="A151" s="233" t="s">
        <v>596</v>
      </c>
      <c r="B151" s="107">
        <v>182</v>
      </c>
      <c r="C151" s="98">
        <v>551</v>
      </c>
      <c r="D151" s="99">
        <v>315</v>
      </c>
      <c r="E151" s="99">
        <v>15.2</v>
      </c>
      <c r="F151" s="99">
        <v>24.4</v>
      </c>
      <c r="G151" s="100">
        <v>13</v>
      </c>
      <c r="H151" s="337">
        <v>232</v>
      </c>
      <c r="I151" s="39">
        <v>502.2</v>
      </c>
      <c r="J151" s="39">
        <v>476.2</v>
      </c>
      <c r="K151" s="39" t="s">
        <v>5300</v>
      </c>
      <c r="L151" s="39">
        <v>95.2</v>
      </c>
      <c r="M151" s="71">
        <v>225</v>
      </c>
      <c r="N151" s="39">
        <v>2.2999999999999998</v>
      </c>
      <c r="O151" s="323">
        <v>12.71</v>
      </c>
      <c r="P151" s="692"/>
      <c r="Q151" s="108" t="s">
        <v>5032</v>
      </c>
      <c r="R151" s="71">
        <v>122</v>
      </c>
      <c r="S151" s="39">
        <v>123600</v>
      </c>
      <c r="T151" s="39">
        <v>4486</v>
      </c>
      <c r="U151" s="39">
        <v>5042</v>
      </c>
      <c r="V151" s="322">
        <v>23.1</v>
      </c>
      <c r="W151" s="71">
        <v>87.84</v>
      </c>
      <c r="X151" s="39">
        <v>12730</v>
      </c>
      <c r="Y151" s="39">
        <v>808.1</v>
      </c>
      <c r="Z151" s="39">
        <v>1241</v>
      </c>
      <c r="AA151" s="323">
        <v>7.41</v>
      </c>
      <c r="AB151" s="39">
        <v>79.23</v>
      </c>
      <c r="AC151" s="39">
        <v>377.6</v>
      </c>
      <c r="AD151" s="73">
        <v>8812</v>
      </c>
      <c r="AE151" s="39">
        <v>1</v>
      </c>
      <c r="AF151" s="39">
        <v>1</v>
      </c>
      <c r="AG151" s="71" t="s">
        <v>5293</v>
      </c>
      <c r="AH151" s="39">
        <v>1</v>
      </c>
      <c r="AI151" s="39">
        <v>3</v>
      </c>
      <c r="AJ151" s="73" t="s">
        <v>5293</v>
      </c>
      <c r="AK151" s="70" t="s">
        <v>1814</v>
      </c>
      <c r="AL151" s="107"/>
      <c r="AM151" s="107"/>
    </row>
    <row r="152" spans="1:39" s="14" customFormat="1" ht="14.1" customHeight="1">
      <c r="A152" s="233" t="s">
        <v>597</v>
      </c>
      <c r="B152" s="107">
        <v>196</v>
      </c>
      <c r="C152" s="98">
        <v>554</v>
      </c>
      <c r="D152" s="99">
        <v>316</v>
      </c>
      <c r="E152" s="99">
        <v>16.5</v>
      </c>
      <c r="F152" s="99">
        <v>26.3</v>
      </c>
      <c r="G152" s="100">
        <v>13</v>
      </c>
      <c r="H152" s="337">
        <v>250</v>
      </c>
      <c r="I152" s="39">
        <v>501.4</v>
      </c>
      <c r="J152" s="39">
        <v>475.4</v>
      </c>
      <c r="K152" s="39" t="s">
        <v>5300</v>
      </c>
      <c r="L152" s="39">
        <v>96.5</v>
      </c>
      <c r="M152" s="71">
        <v>226</v>
      </c>
      <c r="N152" s="39">
        <v>2.31</v>
      </c>
      <c r="O152" s="323">
        <v>11.79</v>
      </c>
      <c r="P152" s="692"/>
      <c r="Q152" s="108" t="s">
        <v>5033</v>
      </c>
      <c r="R152" s="71">
        <v>132</v>
      </c>
      <c r="S152" s="39">
        <v>134000</v>
      </c>
      <c r="T152" s="39">
        <v>4839</v>
      </c>
      <c r="U152" s="39">
        <v>5459</v>
      </c>
      <c r="V152" s="322">
        <v>23.14</v>
      </c>
      <c r="W152" s="71">
        <v>95.36</v>
      </c>
      <c r="X152" s="39">
        <v>13850</v>
      </c>
      <c r="Y152" s="39">
        <v>876.7</v>
      </c>
      <c r="Z152" s="39">
        <v>1349</v>
      </c>
      <c r="AA152" s="323">
        <v>7.44</v>
      </c>
      <c r="AB152" s="39">
        <v>84.33</v>
      </c>
      <c r="AC152" s="39">
        <v>474.6</v>
      </c>
      <c r="AD152" s="73">
        <v>9629</v>
      </c>
      <c r="AE152" s="39">
        <v>1</v>
      </c>
      <c r="AF152" s="39">
        <v>1</v>
      </c>
      <c r="AG152" s="71" t="s">
        <v>5293</v>
      </c>
      <c r="AH152" s="39">
        <v>1</v>
      </c>
      <c r="AI152" s="39">
        <v>2</v>
      </c>
      <c r="AJ152" s="73" t="s">
        <v>5293</v>
      </c>
      <c r="AK152" s="70" t="s">
        <v>1814</v>
      </c>
      <c r="AL152" s="107"/>
      <c r="AM152" s="107"/>
    </row>
    <row r="153" spans="1:39" s="14" customFormat="1" ht="14.1" customHeight="1">
      <c r="A153" s="233" t="s">
        <v>598</v>
      </c>
      <c r="B153" s="107">
        <v>219</v>
      </c>
      <c r="C153" s="98">
        <v>560</v>
      </c>
      <c r="D153" s="99">
        <v>318</v>
      </c>
      <c r="E153" s="99">
        <v>18.3</v>
      </c>
      <c r="F153" s="99">
        <v>29.2</v>
      </c>
      <c r="G153" s="100">
        <v>13</v>
      </c>
      <c r="H153" s="337">
        <v>279</v>
      </c>
      <c r="I153" s="39">
        <v>501.6</v>
      </c>
      <c r="J153" s="39">
        <v>475.6</v>
      </c>
      <c r="K153" s="39" t="s">
        <v>5300</v>
      </c>
      <c r="L153" s="39">
        <v>98.3</v>
      </c>
      <c r="M153" s="71">
        <v>228</v>
      </c>
      <c r="N153" s="322">
        <v>2.33</v>
      </c>
      <c r="O153" s="323">
        <v>10.65</v>
      </c>
      <c r="P153" s="692"/>
      <c r="Q153" s="108" t="s">
        <v>5034</v>
      </c>
      <c r="R153" s="71">
        <v>147</v>
      </c>
      <c r="S153" s="39">
        <v>151100</v>
      </c>
      <c r="T153" s="39">
        <v>5396</v>
      </c>
      <c r="U153" s="39">
        <v>6116</v>
      </c>
      <c r="V153" s="322">
        <v>23.27</v>
      </c>
      <c r="W153" s="71">
        <v>106.2</v>
      </c>
      <c r="X153" s="39">
        <v>15680</v>
      </c>
      <c r="Y153" s="39">
        <v>986</v>
      </c>
      <c r="Z153" s="39">
        <v>1520</v>
      </c>
      <c r="AA153" s="323">
        <v>7.5</v>
      </c>
      <c r="AB153" s="39">
        <v>91.93</v>
      </c>
      <c r="AC153" s="320">
        <v>649.70000000000005</v>
      </c>
      <c r="AD153" s="73">
        <v>11020</v>
      </c>
      <c r="AE153" s="39">
        <v>1</v>
      </c>
      <c r="AF153" s="39">
        <v>1</v>
      </c>
      <c r="AG153" s="71" t="s">
        <v>5293</v>
      </c>
      <c r="AH153" s="39">
        <v>1</v>
      </c>
      <c r="AI153" s="39">
        <v>1</v>
      </c>
      <c r="AJ153" s="73" t="s">
        <v>5293</v>
      </c>
      <c r="AK153" s="70" t="s">
        <v>1814</v>
      </c>
      <c r="AL153" s="107"/>
      <c r="AM153" s="107"/>
    </row>
    <row r="154" spans="1:39" s="14" customFormat="1" ht="14.1" customHeight="1">
      <c r="A154" s="233" t="s">
        <v>599</v>
      </c>
      <c r="B154" s="107">
        <v>248</v>
      </c>
      <c r="C154" s="98">
        <v>571</v>
      </c>
      <c r="D154" s="99">
        <v>315</v>
      </c>
      <c r="E154" s="99">
        <v>19</v>
      </c>
      <c r="F154" s="99">
        <v>34.5</v>
      </c>
      <c r="G154" s="100">
        <v>13</v>
      </c>
      <c r="H154" s="337">
        <v>315</v>
      </c>
      <c r="I154" s="39">
        <v>502</v>
      </c>
      <c r="J154" s="39">
        <v>476</v>
      </c>
      <c r="K154" s="39" t="s">
        <v>5300</v>
      </c>
      <c r="L154" s="39">
        <v>99</v>
      </c>
      <c r="M154" s="71">
        <v>225</v>
      </c>
      <c r="N154" s="39">
        <v>2.34</v>
      </c>
      <c r="O154" s="323">
        <v>9.49</v>
      </c>
      <c r="P154" s="692"/>
      <c r="Q154" s="108" t="s">
        <v>5035</v>
      </c>
      <c r="R154" s="71">
        <v>166</v>
      </c>
      <c r="S154" s="39">
        <v>177500</v>
      </c>
      <c r="T154" s="39">
        <v>6219</v>
      </c>
      <c r="U154" s="39">
        <v>7063</v>
      </c>
      <c r="V154" s="322">
        <v>23.77</v>
      </c>
      <c r="W154" s="71">
        <v>112.4</v>
      </c>
      <c r="X154" s="39">
        <v>18000</v>
      </c>
      <c r="Y154" s="39">
        <v>1143</v>
      </c>
      <c r="Z154" s="39">
        <v>1759</v>
      </c>
      <c r="AA154" s="323">
        <v>7.57</v>
      </c>
      <c r="AB154" s="39">
        <v>103.2</v>
      </c>
      <c r="AC154" s="39">
        <v>985.6</v>
      </c>
      <c r="AD154" s="73">
        <v>12930</v>
      </c>
      <c r="AE154" s="39">
        <v>1</v>
      </c>
      <c r="AF154" s="39">
        <v>1</v>
      </c>
      <c r="AG154" s="71" t="s">
        <v>5293</v>
      </c>
      <c r="AH154" s="39">
        <v>1</v>
      </c>
      <c r="AI154" s="39">
        <v>1</v>
      </c>
      <c r="AJ154" s="73" t="s">
        <v>5293</v>
      </c>
      <c r="AK154" s="70" t="s">
        <v>1814</v>
      </c>
      <c r="AL154" s="107"/>
      <c r="AM154" s="107"/>
    </row>
    <row r="155" spans="1:39" s="14" customFormat="1" ht="14.1" customHeight="1">
      <c r="A155" s="233" t="s">
        <v>886</v>
      </c>
      <c r="B155" s="107">
        <v>272</v>
      </c>
      <c r="C155" s="98">
        <v>577</v>
      </c>
      <c r="D155" s="99">
        <v>318</v>
      </c>
      <c r="E155" s="99">
        <v>21.1</v>
      </c>
      <c r="F155" s="99">
        <v>37.6</v>
      </c>
      <c r="G155" s="100">
        <v>13</v>
      </c>
      <c r="H155" s="337">
        <v>346</v>
      </c>
      <c r="I155" s="39">
        <v>501.8</v>
      </c>
      <c r="J155" s="39">
        <v>475.8</v>
      </c>
      <c r="K155" s="39" t="s">
        <v>5300</v>
      </c>
      <c r="L155" s="39">
        <v>101.1</v>
      </c>
      <c r="M155" s="71">
        <v>228</v>
      </c>
      <c r="N155" s="39">
        <v>2.36</v>
      </c>
      <c r="O155" s="323">
        <v>8.68</v>
      </c>
      <c r="P155" s="692"/>
      <c r="Q155" s="108" t="s">
        <v>5036</v>
      </c>
      <c r="R155" s="71">
        <v>182</v>
      </c>
      <c r="S155" s="39">
        <v>197300</v>
      </c>
      <c r="T155" s="39">
        <v>6840</v>
      </c>
      <c r="U155" s="39">
        <v>7814</v>
      </c>
      <c r="V155" s="322">
        <v>23.87</v>
      </c>
      <c r="W155" s="71">
        <v>125</v>
      </c>
      <c r="X155" s="39">
        <v>20190</v>
      </c>
      <c r="Y155" s="39">
        <v>1270</v>
      </c>
      <c r="Z155" s="39">
        <v>1959</v>
      </c>
      <c r="AA155" s="323">
        <v>7.63</v>
      </c>
      <c r="AB155" s="39">
        <v>111.5</v>
      </c>
      <c r="AC155" s="39">
        <v>1293</v>
      </c>
      <c r="AD155" s="73">
        <v>14660</v>
      </c>
      <c r="AE155" s="39">
        <v>1</v>
      </c>
      <c r="AF155" s="39">
        <v>1</v>
      </c>
      <c r="AG155" s="71" t="s">
        <v>5293</v>
      </c>
      <c r="AH155" s="39">
        <v>1</v>
      </c>
      <c r="AI155" s="39">
        <v>1</v>
      </c>
      <c r="AJ155" s="73" t="s">
        <v>5293</v>
      </c>
      <c r="AK155" s="70" t="s">
        <v>1814</v>
      </c>
      <c r="AL155" s="107"/>
      <c r="AM155" s="107"/>
    </row>
    <row r="156" spans="1:39" s="14" customFormat="1" ht="14.1" customHeight="1">
      <c r="A156" s="233" t="s">
        <v>1114</v>
      </c>
      <c r="B156" s="107">
        <v>300</v>
      </c>
      <c r="C156" s="98">
        <v>585</v>
      </c>
      <c r="D156" s="99">
        <v>319</v>
      </c>
      <c r="E156" s="99">
        <v>23.1</v>
      </c>
      <c r="F156" s="99">
        <v>41.4</v>
      </c>
      <c r="G156" s="100">
        <v>13</v>
      </c>
      <c r="H156" s="337">
        <v>382</v>
      </c>
      <c r="I156" s="39">
        <v>502.2</v>
      </c>
      <c r="J156" s="39">
        <v>476.2</v>
      </c>
      <c r="K156" s="39" t="s">
        <v>5300</v>
      </c>
      <c r="L156" s="39">
        <v>103.1</v>
      </c>
      <c r="M156" s="71">
        <v>229</v>
      </c>
      <c r="N156" s="322">
        <v>2.38</v>
      </c>
      <c r="O156" s="323">
        <v>7.94</v>
      </c>
      <c r="P156" s="692"/>
      <c r="Q156" s="108" t="s">
        <v>5037</v>
      </c>
      <c r="R156" s="71">
        <v>201</v>
      </c>
      <c r="S156" s="39">
        <v>220800</v>
      </c>
      <c r="T156" s="39">
        <v>7548</v>
      </c>
      <c r="U156" s="39">
        <v>8672</v>
      </c>
      <c r="V156" s="322">
        <v>24.05</v>
      </c>
      <c r="W156" s="71">
        <v>137.80000000000001</v>
      </c>
      <c r="X156" s="39">
        <v>22450</v>
      </c>
      <c r="Y156" s="39">
        <v>1408</v>
      </c>
      <c r="Z156" s="39">
        <v>2176</v>
      </c>
      <c r="AA156" s="323">
        <v>7.67</v>
      </c>
      <c r="AB156" s="39">
        <v>121.1</v>
      </c>
      <c r="AC156" s="39">
        <v>1718</v>
      </c>
      <c r="AD156" s="73">
        <v>16550</v>
      </c>
      <c r="AE156" s="39">
        <v>1</v>
      </c>
      <c r="AF156" s="39">
        <v>1</v>
      </c>
      <c r="AG156" s="71" t="s">
        <v>5293</v>
      </c>
      <c r="AH156" s="39">
        <v>1</v>
      </c>
      <c r="AI156" s="39">
        <v>1</v>
      </c>
      <c r="AJ156" s="73" t="s">
        <v>5293</v>
      </c>
      <c r="AK156" s="70" t="s">
        <v>1814</v>
      </c>
      <c r="AL156" s="107"/>
      <c r="AM156" s="107"/>
    </row>
    <row r="157" spans="1:39" s="14" customFormat="1" ht="14.1" customHeight="1">
      <c r="A157" s="233" t="s">
        <v>1115</v>
      </c>
      <c r="B157" s="107">
        <v>82</v>
      </c>
      <c r="C157" s="98">
        <v>599</v>
      </c>
      <c r="D157" s="99">
        <v>178</v>
      </c>
      <c r="E157" s="99">
        <v>10</v>
      </c>
      <c r="F157" s="99">
        <v>12.8</v>
      </c>
      <c r="G157" s="100">
        <v>13</v>
      </c>
      <c r="H157" s="337">
        <v>105</v>
      </c>
      <c r="I157" s="39">
        <v>573.4</v>
      </c>
      <c r="J157" s="39">
        <v>547.4</v>
      </c>
      <c r="K157" s="39" t="s">
        <v>5299</v>
      </c>
      <c r="L157" s="39">
        <v>90</v>
      </c>
      <c r="M157" s="71">
        <v>100</v>
      </c>
      <c r="N157" s="39">
        <v>1.87</v>
      </c>
      <c r="O157" s="323">
        <v>22.8</v>
      </c>
      <c r="P157" s="692"/>
      <c r="Q157" s="108" t="s">
        <v>5038</v>
      </c>
      <c r="R157" s="71">
        <v>55</v>
      </c>
      <c r="S157" s="39">
        <v>56030</v>
      </c>
      <c r="T157" s="39">
        <v>1871</v>
      </c>
      <c r="U157" s="39">
        <v>2199</v>
      </c>
      <c r="V157" s="322">
        <v>23.17</v>
      </c>
      <c r="W157" s="71">
        <v>63.4</v>
      </c>
      <c r="X157" s="39">
        <v>1209</v>
      </c>
      <c r="Y157" s="39">
        <v>135.80000000000001</v>
      </c>
      <c r="Z157" s="39">
        <v>218.3</v>
      </c>
      <c r="AA157" s="323">
        <v>3.4</v>
      </c>
      <c r="AB157" s="39">
        <v>50.83</v>
      </c>
      <c r="AC157" s="39">
        <v>50.58</v>
      </c>
      <c r="AD157" s="73">
        <v>1034</v>
      </c>
      <c r="AE157" s="39">
        <v>1</v>
      </c>
      <c r="AF157" s="39">
        <v>1</v>
      </c>
      <c r="AG157" s="71" t="s">
        <v>5293</v>
      </c>
      <c r="AH157" s="39">
        <v>4</v>
      </c>
      <c r="AI157" s="39">
        <v>4</v>
      </c>
      <c r="AJ157" s="73" t="s">
        <v>5293</v>
      </c>
      <c r="AK157" s="70" t="s">
        <v>1814</v>
      </c>
      <c r="AL157" s="107"/>
      <c r="AM157" s="107"/>
    </row>
    <row r="158" spans="1:39" s="14" customFormat="1" ht="14.1" customHeight="1">
      <c r="A158" s="233" t="s">
        <v>1116</v>
      </c>
      <c r="B158" s="107">
        <v>92</v>
      </c>
      <c r="C158" s="98">
        <v>603</v>
      </c>
      <c r="D158" s="99">
        <v>179</v>
      </c>
      <c r="E158" s="99">
        <v>10.9</v>
      </c>
      <c r="F158" s="99">
        <v>15</v>
      </c>
      <c r="G158" s="100">
        <v>13</v>
      </c>
      <c r="H158" s="337">
        <v>117</v>
      </c>
      <c r="I158" s="39">
        <v>573</v>
      </c>
      <c r="J158" s="39">
        <v>547</v>
      </c>
      <c r="K158" s="39" t="s">
        <v>5299</v>
      </c>
      <c r="L158" s="39">
        <v>90.9</v>
      </c>
      <c r="M158" s="71">
        <v>101</v>
      </c>
      <c r="N158" s="39">
        <v>1.88</v>
      </c>
      <c r="O158" s="323">
        <v>20.34</v>
      </c>
      <c r="P158" s="692"/>
      <c r="Q158" s="108" t="s">
        <v>5039</v>
      </c>
      <c r="R158" s="71">
        <v>62</v>
      </c>
      <c r="S158" s="39">
        <v>64680</v>
      </c>
      <c r="T158" s="39">
        <v>2145</v>
      </c>
      <c r="U158" s="39">
        <v>2515</v>
      </c>
      <c r="V158" s="322">
        <v>23.45</v>
      </c>
      <c r="W158" s="71">
        <v>69.44</v>
      </c>
      <c r="X158" s="39">
        <v>1441</v>
      </c>
      <c r="Y158" s="320">
        <v>161</v>
      </c>
      <c r="Z158" s="39">
        <v>258.5</v>
      </c>
      <c r="AA158" s="323">
        <v>3.5</v>
      </c>
      <c r="AB158" s="39">
        <v>56.13</v>
      </c>
      <c r="AC158" s="39">
        <v>72.81</v>
      </c>
      <c r="AD158" s="73">
        <v>1239</v>
      </c>
      <c r="AE158" s="39">
        <v>1</v>
      </c>
      <c r="AF158" s="39">
        <v>1</v>
      </c>
      <c r="AG158" s="71" t="s">
        <v>5293</v>
      </c>
      <c r="AH158" s="39">
        <v>4</v>
      </c>
      <c r="AI158" s="39">
        <v>4</v>
      </c>
      <c r="AJ158" s="73" t="s">
        <v>5293</v>
      </c>
      <c r="AK158" s="70" t="s">
        <v>1814</v>
      </c>
      <c r="AL158" s="107"/>
      <c r="AM158" s="107"/>
    </row>
    <row r="159" spans="1:39" s="14" customFormat="1" ht="14.1" customHeight="1">
      <c r="A159" s="233" t="s">
        <v>5040</v>
      </c>
      <c r="B159" s="107">
        <v>101</v>
      </c>
      <c r="C159" s="98">
        <v>603</v>
      </c>
      <c r="D159" s="99">
        <v>228</v>
      </c>
      <c r="E159" s="99">
        <v>10.5</v>
      </c>
      <c r="F159" s="99">
        <v>14.9</v>
      </c>
      <c r="G159" s="100">
        <v>13</v>
      </c>
      <c r="H159" s="337">
        <v>130</v>
      </c>
      <c r="I159" s="39">
        <v>573.20000000000005</v>
      </c>
      <c r="J159" s="39">
        <v>547.20000000000005</v>
      </c>
      <c r="K159" s="39" t="s">
        <v>5300</v>
      </c>
      <c r="L159" s="39">
        <v>94</v>
      </c>
      <c r="M159" s="71">
        <v>122</v>
      </c>
      <c r="N159" s="39">
        <v>2.0699999999999998</v>
      </c>
      <c r="O159" s="323">
        <v>20.36</v>
      </c>
      <c r="P159" s="692"/>
      <c r="Q159" s="108" t="s">
        <v>472</v>
      </c>
      <c r="R159" s="71">
        <v>68</v>
      </c>
      <c r="S159" s="39">
        <v>76470</v>
      </c>
      <c r="T159" s="39">
        <v>2536</v>
      </c>
      <c r="U159" s="39">
        <v>2905</v>
      </c>
      <c r="V159" s="322">
        <v>24.27</v>
      </c>
      <c r="W159" s="71">
        <v>67.31</v>
      </c>
      <c r="X159" s="39">
        <v>2950</v>
      </c>
      <c r="Y159" s="39">
        <v>258.8</v>
      </c>
      <c r="Z159" s="39">
        <v>404.4</v>
      </c>
      <c r="AA159" s="323">
        <v>4.7699999999999996</v>
      </c>
      <c r="AB159" s="39">
        <v>55.57</v>
      </c>
      <c r="AC159" s="39">
        <v>79.88</v>
      </c>
      <c r="AD159" s="73">
        <v>2545</v>
      </c>
      <c r="AE159" s="39">
        <v>1</v>
      </c>
      <c r="AF159" s="39">
        <v>1</v>
      </c>
      <c r="AG159" s="71" t="s">
        <v>5293</v>
      </c>
      <c r="AH159" s="39">
        <v>4</v>
      </c>
      <c r="AI159" s="39">
        <v>4</v>
      </c>
      <c r="AJ159" s="73" t="s">
        <v>5293</v>
      </c>
      <c r="AK159" s="70" t="s">
        <v>1814</v>
      </c>
      <c r="AL159" s="107"/>
      <c r="AM159" s="107"/>
    </row>
    <row r="160" spans="1:39" s="14" customFormat="1" ht="14.1" customHeight="1">
      <c r="A160" s="233" t="s">
        <v>5041</v>
      </c>
      <c r="B160" s="107">
        <v>113</v>
      </c>
      <c r="C160" s="98">
        <v>608</v>
      </c>
      <c r="D160" s="99">
        <v>228</v>
      </c>
      <c r="E160" s="99">
        <v>11.2</v>
      </c>
      <c r="F160" s="99">
        <v>17.3</v>
      </c>
      <c r="G160" s="100">
        <v>13</v>
      </c>
      <c r="H160" s="337">
        <v>145</v>
      </c>
      <c r="I160" s="39">
        <v>573.4</v>
      </c>
      <c r="J160" s="39">
        <v>547.4</v>
      </c>
      <c r="K160" s="39" t="s">
        <v>5300</v>
      </c>
      <c r="L160" s="39">
        <v>94</v>
      </c>
      <c r="M160" s="71">
        <v>122</v>
      </c>
      <c r="N160" s="39">
        <v>2.08</v>
      </c>
      <c r="O160" s="323">
        <v>18.37</v>
      </c>
      <c r="P160" s="692"/>
      <c r="Q160" s="108" t="s">
        <v>473</v>
      </c>
      <c r="R160" s="71">
        <v>76</v>
      </c>
      <c r="S160" s="39">
        <v>87570</v>
      </c>
      <c r="T160" s="39">
        <v>2881</v>
      </c>
      <c r="U160" s="39">
        <v>3290</v>
      </c>
      <c r="V160" s="322">
        <v>24.62</v>
      </c>
      <c r="W160" s="341">
        <v>71.989999999999995</v>
      </c>
      <c r="X160" s="39">
        <v>3425</v>
      </c>
      <c r="Y160" s="39">
        <v>300.5</v>
      </c>
      <c r="Z160" s="39">
        <v>468.8</v>
      </c>
      <c r="AA160" s="323">
        <v>4.87</v>
      </c>
      <c r="AB160" s="39">
        <v>61.01</v>
      </c>
      <c r="AC160" s="39">
        <v>113.3</v>
      </c>
      <c r="AD160" s="73">
        <v>2981</v>
      </c>
      <c r="AE160" s="39">
        <v>1</v>
      </c>
      <c r="AF160" s="39">
        <v>1</v>
      </c>
      <c r="AG160" s="71" t="s">
        <v>5293</v>
      </c>
      <c r="AH160" s="39">
        <v>4</v>
      </c>
      <c r="AI160" s="39">
        <v>4</v>
      </c>
      <c r="AJ160" s="73" t="s">
        <v>5293</v>
      </c>
      <c r="AK160" s="70" t="s">
        <v>1814</v>
      </c>
      <c r="AL160" s="107"/>
      <c r="AM160" s="107"/>
    </row>
    <row r="161" spans="1:39" s="14" customFormat="1" ht="14.1" customHeight="1">
      <c r="A161" s="233" t="s">
        <v>5284</v>
      </c>
      <c r="B161" s="107">
        <v>125</v>
      </c>
      <c r="C161" s="98">
        <v>612</v>
      </c>
      <c r="D161" s="99">
        <v>229</v>
      </c>
      <c r="E161" s="99">
        <v>11.9</v>
      </c>
      <c r="F161" s="99">
        <v>19.600000000000001</v>
      </c>
      <c r="G161" s="100">
        <v>13</v>
      </c>
      <c r="H161" s="337">
        <v>159</v>
      </c>
      <c r="I161" s="39">
        <v>572.79999999999995</v>
      </c>
      <c r="J161" s="39">
        <v>546.79999999999995</v>
      </c>
      <c r="K161" s="39" t="s">
        <v>5300</v>
      </c>
      <c r="L161" s="39">
        <v>96</v>
      </c>
      <c r="M161" s="71">
        <v>124</v>
      </c>
      <c r="N161" s="39">
        <v>2.09</v>
      </c>
      <c r="O161" s="323">
        <v>16.71</v>
      </c>
      <c r="P161" s="692"/>
      <c r="Q161" s="108" t="s">
        <v>474</v>
      </c>
      <c r="R161" s="71">
        <v>84</v>
      </c>
      <c r="S161" s="39">
        <v>98650</v>
      </c>
      <c r="T161" s="39">
        <v>3224</v>
      </c>
      <c r="U161" s="39">
        <v>3679</v>
      </c>
      <c r="V161" s="322">
        <v>24.86</v>
      </c>
      <c r="W161" s="71">
        <v>77.28</v>
      </c>
      <c r="X161" s="39">
        <v>3932</v>
      </c>
      <c r="Y161" s="39">
        <v>343.4</v>
      </c>
      <c r="Z161" s="39">
        <v>535.6</v>
      </c>
      <c r="AA161" s="323">
        <v>4.96</v>
      </c>
      <c r="AB161" s="39">
        <v>66.37</v>
      </c>
      <c r="AC161" s="39">
        <v>156</v>
      </c>
      <c r="AD161" s="73">
        <v>3442</v>
      </c>
      <c r="AE161" s="39">
        <v>1</v>
      </c>
      <c r="AF161" s="39">
        <v>1</v>
      </c>
      <c r="AG161" s="71">
        <v>1</v>
      </c>
      <c r="AH161" s="39">
        <v>4</v>
      </c>
      <c r="AI161" s="39">
        <v>4</v>
      </c>
      <c r="AJ161" s="73">
        <v>4</v>
      </c>
      <c r="AK161" s="70" t="s">
        <v>1814</v>
      </c>
      <c r="AL161" s="70" t="s">
        <v>1814</v>
      </c>
      <c r="AM161" s="107"/>
    </row>
    <row r="162" spans="1:39" s="14" customFormat="1" ht="14.1" customHeight="1">
      <c r="A162" s="233" t="s">
        <v>5285</v>
      </c>
      <c r="B162" s="338">
        <v>140</v>
      </c>
      <c r="C162" s="98">
        <v>617</v>
      </c>
      <c r="D162" s="99">
        <v>230</v>
      </c>
      <c r="E162" s="99">
        <v>13.1</v>
      </c>
      <c r="F162" s="99">
        <v>22.2</v>
      </c>
      <c r="G162" s="100">
        <v>13</v>
      </c>
      <c r="H162" s="337">
        <v>179</v>
      </c>
      <c r="I162" s="39">
        <v>572.6</v>
      </c>
      <c r="J162" s="39">
        <v>546.6</v>
      </c>
      <c r="K162" s="39" t="s">
        <v>5300</v>
      </c>
      <c r="L162" s="39">
        <v>96</v>
      </c>
      <c r="M162" s="71">
        <v>124</v>
      </c>
      <c r="N162" s="39">
        <v>2.11</v>
      </c>
      <c r="O162" s="323">
        <v>15.03</v>
      </c>
      <c r="P162" s="692"/>
      <c r="Q162" s="108" t="s">
        <v>475</v>
      </c>
      <c r="R162" s="71">
        <v>94</v>
      </c>
      <c r="S162" s="39">
        <v>111990</v>
      </c>
      <c r="T162" s="39">
        <v>3630</v>
      </c>
      <c r="U162" s="39">
        <v>4150</v>
      </c>
      <c r="V162" s="322">
        <v>25.05</v>
      </c>
      <c r="W162" s="323">
        <v>85.02</v>
      </c>
      <c r="X162" s="39">
        <v>4514</v>
      </c>
      <c r="Y162" s="39">
        <v>392.5</v>
      </c>
      <c r="Z162" s="39">
        <v>613.1</v>
      </c>
      <c r="AA162" s="323">
        <v>5.03</v>
      </c>
      <c r="AB162" s="39">
        <v>72.709999999999994</v>
      </c>
      <c r="AC162" s="39">
        <v>220</v>
      </c>
      <c r="AD162" s="73">
        <v>3982</v>
      </c>
      <c r="AE162" s="39">
        <v>1</v>
      </c>
      <c r="AF162" s="39">
        <v>1</v>
      </c>
      <c r="AG162" s="71">
        <v>1</v>
      </c>
      <c r="AH162" s="39">
        <v>3</v>
      </c>
      <c r="AI162" s="39">
        <v>4</v>
      </c>
      <c r="AJ162" s="73">
        <v>4</v>
      </c>
      <c r="AK162" s="70" t="s">
        <v>1814</v>
      </c>
      <c r="AL162" s="70" t="s">
        <v>1814</v>
      </c>
      <c r="AM162" s="107"/>
    </row>
    <row r="163" spans="1:39" s="14" customFormat="1" ht="14.1" customHeight="1">
      <c r="A163" s="233" t="s">
        <v>5286</v>
      </c>
      <c r="B163" s="338">
        <v>153</v>
      </c>
      <c r="C163" s="98">
        <v>623</v>
      </c>
      <c r="D163" s="99">
        <v>229</v>
      </c>
      <c r="E163" s="99">
        <v>14</v>
      </c>
      <c r="F163" s="99">
        <v>24.9</v>
      </c>
      <c r="G163" s="100">
        <v>13</v>
      </c>
      <c r="H163" s="337">
        <v>196</v>
      </c>
      <c r="I163" s="39">
        <v>573.20000000000005</v>
      </c>
      <c r="J163" s="39">
        <v>547.20000000000005</v>
      </c>
      <c r="K163" s="39" t="s">
        <v>5300</v>
      </c>
      <c r="L163" s="39">
        <v>94</v>
      </c>
      <c r="M163" s="71">
        <v>139</v>
      </c>
      <c r="N163" s="39">
        <v>2.12</v>
      </c>
      <c r="O163" s="323">
        <v>13.74</v>
      </c>
      <c r="P163" s="692"/>
      <c r="Q163" s="108" t="s">
        <v>1656</v>
      </c>
      <c r="R163" s="71">
        <v>103</v>
      </c>
      <c r="S163" s="39">
        <v>125200</v>
      </c>
      <c r="T163" s="39">
        <v>4019</v>
      </c>
      <c r="U163" s="39">
        <v>4602</v>
      </c>
      <c r="V163" s="322">
        <v>25.29</v>
      </c>
      <c r="W163" s="71">
        <v>91.66</v>
      </c>
      <c r="X163" s="39">
        <v>4998</v>
      </c>
      <c r="Y163" s="320">
        <v>436.5</v>
      </c>
      <c r="Z163" s="39">
        <v>682.4</v>
      </c>
      <c r="AA163" s="323">
        <v>5.05</v>
      </c>
      <c r="AB163" s="39">
        <v>79.03</v>
      </c>
      <c r="AC163" s="39">
        <v>297.5</v>
      </c>
      <c r="AD163" s="73">
        <v>4457</v>
      </c>
      <c r="AE163" s="39">
        <v>1</v>
      </c>
      <c r="AF163" s="39">
        <v>1</v>
      </c>
      <c r="AG163" s="71">
        <v>1</v>
      </c>
      <c r="AH163" s="39">
        <v>3</v>
      </c>
      <c r="AI163" s="39">
        <v>4</v>
      </c>
      <c r="AJ163" s="73">
        <v>4</v>
      </c>
      <c r="AK163" s="70" t="s">
        <v>1814</v>
      </c>
      <c r="AL163" s="70" t="s">
        <v>1814</v>
      </c>
      <c r="AM163" s="107"/>
    </row>
    <row r="164" spans="1:39" s="14" customFormat="1" ht="14.1" customHeight="1">
      <c r="A164" s="233" t="s">
        <v>5287</v>
      </c>
      <c r="B164" s="107">
        <v>155</v>
      </c>
      <c r="C164" s="98">
        <v>611</v>
      </c>
      <c r="D164" s="99">
        <v>324</v>
      </c>
      <c r="E164" s="99">
        <v>12.7</v>
      </c>
      <c r="F164" s="99">
        <v>19</v>
      </c>
      <c r="G164" s="100">
        <v>13</v>
      </c>
      <c r="H164" s="337">
        <v>197</v>
      </c>
      <c r="I164" s="39">
        <v>573</v>
      </c>
      <c r="J164" s="39">
        <v>547</v>
      </c>
      <c r="K164" s="39" t="s">
        <v>5300</v>
      </c>
      <c r="L164" s="39">
        <v>96</v>
      </c>
      <c r="M164" s="71">
        <v>218</v>
      </c>
      <c r="N164" s="39">
        <v>2.4700000000000002</v>
      </c>
      <c r="O164" s="323">
        <v>15.95</v>
      </c>
      <c r="P164" s="692"/>
      <c r="Q164" s="108" t="s">
        <v>716</v>
      </c>
      <c r="R164" s="71">
        <v>104</v>
      </c>
      <c r="S164" s="39">
        <v>129000</v>
      </c>
      <c r="T164" s="39">
        <v>4222</v>
      </c>
      <c r="U164" s="39">
        <v>4728</v>
      </c>
      <c r="V164" s="322">
        <v>25.57</v>
      </c>
      <c r="W164" s="71">
        <v>81.569999999999993</v>
      </c>
      <c r="X164" s="39">
        <v>10780</v>
      </c>
      <c r="Y164" s="39">
        <v>666</v>
      </c>
      <c r="Z164" s="39">
        <v>1022</v>
      </c>
      <c r="AA164" s="323">
        <v>7.39</v>
      </c>
      <c r="AB164" s="39">
        <v>65.930000000000007</v>
      </c>
      <c r="AC164" s="39">
        <v>197.7</v>
      </c>
      <c r="AD164" s="73">
        <v>9437</v>
      </c>
      <c r="AE164" s="39">
        <v>1</v>
      </c>
      <c r="AF164" s="39">
        <v>2</v>
      </c>
      <c r="AG164" s="71">
        <v>3</v>
      </c>
      <c r="AH164" s="39">
        <v>4</v>
      </c>
      <c r="AI164" s="39">
        <v>4</v>
      </c>
      <c r="AJ164" s="73">
        <v>4</v>
      </c>
      <c r="AK164" s="70" t="s">
        <v>1814</v>
      </c>
      <c r="AL164" s="70" t="s">
        <v>1814</v>
      </c>
      <c r="AM164" s="107"/>
    </row>
    <row r="165" spans="1:39" s="14" customFormat="1" ht="14.1" customHeight="1">
      <c r="A165" s="233" t="s">
        <v>1852</v>
      </c>
      <c r="B165" s="107">
        <v>174</v>
      </c>
      <c r="C165" s="98">
        <v>616</v>
      </c>
      <c r="D165" s="99">
        <v>325</v>
      </c>
      <c r="E165" s="99">
        <v>14</v>
      </c>
      <c r="F165" s="99">
        <v>21.6</v>
      </c>
      <c r="G165" s="100">
        <v>13</v>
      </c>
      <c r="H165" s="337">
        <v>222</v>
      </c>
      <c r="I165" s="39">
        <v>572.79999999999995</v>
      </c>
      <c r="J165" s="39">
        <v>546.79999999999995</v>
      </c>
      <c r="K165" s="39" t="s">
        <v>5300</v>
      </c>
      <c r="L165" s="39">
        <v>98</v>
      </c>
      <c r="M165" s="71">
        <v>220</v>
      </c>
      <c r="N165" s="39">
        <v>2.48</v>
      </c>
      <c r="O165" s="323">
        <v>14.24</v>
      </c>
      <c r="P165" s="692"/>
      <c r="Q165" s="108" t="s">
        <v>717</v>
      </c>
      <c r="R165" s="71">
        <v>117</v>
      </c>
      <c r="S165" s="39">
        <v>147200</v>
      </c>
      <c r="T165" s="39">
        <v>4778</v>
      </c>
      <c r="U165" s="39">
        <v>5362</v>
      </c>
      <c r="V165" s="322">
        <v>25.74</v>
      </c>
      <c r="W165" s="71">
        <v>90.28</v>
      </c>
      <c r="X165" s="39">
        <v>12370</v>
      </c>
      <c r="Y165" s="39">
        <v>761</v>
      </c>
      <c r="Z165" s="39">
        <v>1170</v>
      </c>
      <c r="AA165" s="323">
        <v>7.46</v>
      </c>
      <c r="AB165" s="39">
        <v>72.430000000000007</v>
      </c>
      <c r="AC165" s="39">
        <v>283.2</v>
      </c>
      <c r="AD165" s="73">
        <v>10920</v>
      </c>
      <c r="AE165" s="39">
        <v>1</v>
      </c>
      <c r="AF165" s="39">
        <v>1</v>
      </c>
      <c r="AG165" s="71">
        <v>2</v>
      </c>
      <c r="AH165" s="39">
        <v>3</v>
      </c>
      <c r="AI165" s="39">
        <v>4</v>
      </c>
      <c r="AJ165" s="73">
        <v>4</v>
      </c>
      <c r="AK165" s="70" t="s">
        <v>1814</v>
      </c>
      <c r="AL165" s="70" t="s">
        <v>1814</v>
      </c>
      <c r="AM165" s="107"/>
    </row>
    <row r="166" spans="1:39" s="14" customFormat="1" ht="14.1" customHeight="1">
      <c r="A166" s="233" t="s">
        <v>1853</v>
      </c>
      <c r="B166" s="107">
        <v>195</v>
      </c>
      <c r="C166" s="98">
        <v>622</v>
      </c>
      <c r="D166" s="99">
        <v>327</v>
      </c>
      <c r="E166" s="99">
        <v>15.4</v>
      </c>
      <c r="F166" s="99">
        <v>24.4</v>
      </c>
      <c r="G166" s="100">
        <v>13</v>
      </c>
      <c r="H166" s="337">
        <v>248</v>
      </c>
      <c r="I166" s="39">
        <v>573.20000000000005</v>
      </c>
      <c r="J166" s="39">
        <v>547.20000000000005</v>
      </c>
      <c r="K166" s="39" t="s">
        <v>5300</v>
      </c>
      <c r="L166" s="39">
        <v>98</v>
      </c>
      <c r="M166" s="71">
        <v>222</v>
      </c>
      <c r="N166" s="39">
        <v>2.5</v>
      </c>
      <c r="O166" s="323">
        <v>12.77</v>
      </c>
      <c r="P166" s="692"/>
      <c r="Q166" s="108" t="s">
        <v>718</v>
      </c>
      <c r="R166" s="71">
        <v>131</v>
      </c>
      <c r="S166" s="39">
        <v>167900</v>
      </c>
      <c r="T166" s="39">
        <v>5398</v>
      </c>
      <c r="U166" s="39">
        <v>6074</v>
      </c>
      <c r="V166" s="322">
        <v>25.95</v>
      </c>
      <c r="W166" s="71">
        <v>99.83</v>
      </c>
      <c r="X166" s="39">
        <v>14240</v>
      </c>
      <c r="Y166" s="39">
        <v>871</v>
      </c>
      <c r="Z166" s="39">
        <v>1340</v>
      </c>
      <c r="AA166" s="323">
        <v>7.56</v>
      </c>
      <c r="AB166" s="39">
        <v>79.430000000000007</v>
      </c>
      <c r="AC166" s="320">
        <v>400.9</v>
      </c>
      <c r="AD166" s="73">
        <v>12700</v>
      </c>
      <c r="AE166" s="39">
        <v>1</v>
      </c>
      <c r="AF166" s="39">
        <v>1</v>
      </c>
      <c r="AG166" s="71">
        <v>1</v>
      </c>
      <c r="AH166" s="39">
        <v>2</v>
      </c>
      <c r="AI166" s="39">
        <v>4</v>
      </c>
      <c r="AJ166" s="73">
        <v>4</v>
      </c>
      <c r="AK166" s="70" t="s">
        <v>1814</v>
      </c>
      <c r="AL166" s="70" t="s">
        <v>1814</v>
      </c>
      <c r="AM166" s="107"/>
    </row>
    <row r="167" spans="1:39" s="14" customFormat="1" ht="14.1" customHeight="1">
      <c r="A167" s="233" t="s">
        <v>1854</v>
      </c>
      <c r="B167" s="107">
        <v>217</v>
      </c>
      <c r="C167" s="98">
        <v>628</v>
      </c>
      <c r="D167" s="99">
        <v>328</v>
      </c>
      <c r="E167" s="99">
        <v>16.5</v>
      </c>
      <c r="F167" s="99">
        <v>27.7</v>
      </c>
      <c r="G167" s="100">
        <v>13</v>
      </c>
      <c r="H167" s="337">
        <v>277</v>
      </c>
      <c r="I167" s="39">
        <v>572.6</v>
      </c>
      <c r="J167" s="39">
        <v>546.6</v>
      </c>
      <c r="K167" s="39" t="s">
        <v>5300</v>
      </c>
      <c r="L167" s="39">
        <v>100</v>
      </c>
      <c r="M167" s="71">
        <v>222</v>
      </c>
      <c r="N167" s="39">
        <v>2.5099999999999998</v>
      </c>
      <c r="O167" s="323">
        <v>11.53</v>
      </c>
      <c r="P167" s="692"/>
      <c r="Q167" s="108" t="s">
        <v>719</v>
      </c>
      <c r="R167" s="71">
        <v>146</v>
      </c>
      <c r="S167" s="39">
        <v>190800</v>
      </c>
      <c r="T167" s="39">
        <v>6076</v>
      </c>
      <c r="U167" s="39">
        <v>6848</v>
      </c>
      <c r="V167" s="322">
        <v>26.21</v>
      </c>
      <c r="W167" s="71">
        <v>107.7</v>
      </c>
      <c r="X167" s="39">
        <v>16310</v>
      </c>
      <c r="Y167" s="39">
        <v>995</v>
      </c>
      <c r="Z167" s="39">
        <v>1531</v>
      </c>
      <c r="AA167" s="323">
        <v>7.67</v>
      </c>
      <c r="AB167" s="39">
        <v>87.13</v>
      </c>
      <c r="AC167" s="320">
        <v>564.6</v>
      </c>
      <c r="AD167" s="73">
        <v>14680</v>
      </c>
      <c r="AE167" s="39">
        <v>1</v>
      </c>
      <c r="AF167" s="39">
        <v>1</v>
      </c>
      <c r="AG167" s="71">
        <v>1</v>
      </c>
      <c r="AH167" s="39">
        <v>2</v>
      </c>
      <c r="AI167" s="39">
        <v>3</v>
      </c>
      <c r="AJ167" s="73">
        <v>4</v>
      </c>
      <c r="AK167" s="70" t="s">
        <v>1814</v>
      </c>
      <c r="AL167" s="70" t="s">
        <v>1814</v>
      </c>
      <c r="AM167" s="107"/>
    </row>
    <row r="168" spans="1:39" s="14" customFormat="1" ht="14.1" customHeight="1">
      <c r="A168" s="233" t="s">
        <v>1855</v>
      </c>
      <c r="B168" s="107">
        <v>241</v>
      </c>
      <c r="C168" s="98">
        <v>635</v>
      </c>
      <c r="D168" s="99">
        <v>329</v>
      </c>
      <c r="E168" s="99">
        <v>17.100000000000001</v>
      </c>
      <c r="F168" s="99">
        <v>31</v>
      </c>
      <c r="G168" s="100">
        <v>13</v>
      </c>
      <c r="H168" s="337">
        <v>308</v>
      </c>
      <c r="I168" s="39">
        <v>573</v>
      </c>
      <c r="J168" s="39">
        <v>547</v>
      </c>
      <c r="K168" s="39" t="s">
        <v>5300</v>
      </c>
      <c r="L168" s="39">
        <v>100</v>
      </c>
      <c r="M168" s="71">
        <v>224</v>
      </c>
      <c r="N168" s="39">
        <v>2.5299999999999998</v>
      </c>
      <c r="O168" s="323">
        <v>10.62</v>
      </c>
      <c r="P168" s="692"/>
      <c r="Q168" s="108" t="s">
        <v>720</v>
      </c>
      <c r="R168" s="71">
        <v>162</v>
      </c>
      <c r="S168" s="39">
        <v>214200</v>
      </c>
      <c r="T168" s="39">
        <v>6746</v>
      </c>
      <c r="U168" s="39">
        <v>7605</v>
      </c>
      <c r="V168" s="322">
        <v>26.57</v>
      </c>
      <c r="W168" s="71">
        <v>112.8</v>
      </c>
      <c r="X168" s="39">
        <v>18430</v>
      </c>
      <c r="Y168" s="39">
        <v>1120</v>
      </c>
      <c r="Z168" s="39">
        <v>1721</v>
      </c>
      <c r="AA168" s="323">
        <v>7.79</v>
      </c>
      <c r="AB168" s="39">
        <v>94.33</v>
      </c>
      <c r="AC168" s="39">
        <v>758.6</v>
      </c>
      <c r="AD168" s="73">
        <v>16780</v>
      </c>
      <c r="AE168" s="39">
        <v>1</v>
      </c>
      <c r="AF168" s="39">
        <v>1</v>
      </c>
      <c r="AG168" s="71">
        <v>1</v>
      </c>
      <c r="AH168" s="39">
        <v>1</v>
      </c>
      <c r="AI168" s="39">
        <v>3</v>
      </c>
      <c r="AJ168" s="73">
        <v>4</v>
      </c>
      <c r="AK168" s="70" t="s">
        <v>1814</v>
      </c>
      <c r="AL168" s="70" t="s">
        <v>1814</v>
      </c>
      <c r="AM168" s="107"/>
    </row>
    <row r="169" spans="1:39" s="14" customFormat="1" ht="14.1" customHeight="1">
      <c r="A169" s="233" t="s">
        <v>1856</v>
      </c>
      <c r="B169" s="107">
        <v>262</v>
      </c>
      <c r="C169" s="98">
        <v>641</v>
      </c>
      <c r="D169" s="99">
        <v>327</v>
      </c>
      <c r="E169" s="99">
        <v>19</v>
      </c>
      <c r="F169" s="99">
        <v>34</v>
      </c>
      <c r="G169" s="100">
        <v>13</v>
      </c>
      <c r="H169" s="337">
        <v>333</v>
      </c>
      <c r="I169" s="39">
        <v>573</v>
      </c>
      <c r="J169" s="39">
        <v>547</v>
      </c>
      <c r="K169" s="39" t="s">
        <v>5300</v>
      </c>
      <c r="L169" s="39">
        <v>102</v>
      </c>
      <c r="M169" s="71">
        <v>222</v>
      </c>
      <c r="N169" s="39">
        <v>2.5299999999999998</v>
      </c>
      <c r="O169" s="323">
        <v>9.69</v>
      </c>
      <c r="P169" s="692"/>
      <c r="Q169" s="108" t="s">
        <v>2455</v>
      </c>
      <c r="R169" s="71">
        <v>176</v>
      </c>
      <c r="S169" s="39">
        <v>235990</v>
      </c>
      <c r="T169" s="39">
        <v>7363</v>
      </c>
      <c r="U169" s="39">
        <v>8349</v>
      </c>
      <c r="V169" s="322">
        <v>26.63</v>
      </c>
      <c r="W169" s="71">
        <v>125.6</v>
      </c>
      <c r="X169" s="39">
        <v>19850</v>
      </c>
      <c r="Y169" s="320">
        <v>1214</v>
      </c>
      <c r="Z169" s="39">
        <v>1871</v>
      </c>
      <c r="AA169" s="323">
        <v>7.72</v>
      </c>
      <c r="AB169" s="39">
        <v>102.2</v>
      </c>
      <c r="AC169" s="39">
        <v>998.1</v>
      </c>
      <c r="AD169" s="73">
        <v>18250</v>
      </c>
      <c r="AE169" s="39">
        <v>1</v>
      </c>
      <c r="AF169" s="39">
        <v>1</v>
      </c>
      <c r="AG169" s="71">
        <v>1</v>
      </c>
      <c r="AH169" s="39">
        <v>1</v>
      </c>
      <c r="AI169" s="39">
        <v>2</v>
      </c>
      <c r="AJ169" s="73">
        <v>3</v>
      </c>
      <c r="AK169" s="70" t="s">
        <v>1814</v>
      </c>
      <c r="AL169" s="70" t="s">
        <v>1814</v>
      </c>
      <c r="AM169" s="107"/>
    </row>
    <row r="170" spans="1:39" s="14" customFormat="1" ht="14.1" customHeight="1">
      <c r="A170" s="233" t="s">
        <v>5288</v>
      </c>
      <c r="B170" s="107">
        <v>285</v>
      </c>
      <c r="C170" s="98">
        <v>647</v>
      </c>
      <c r="D170" s="99">
        <v>329</v>
      </c>
      <c r="E170" s="99">
        <v>20.6</v>
      </c>
      <c r="F170" s="99">
        <v>37.1</v>
      </c>
      <c r="G170" s="100">
        <v>13</v>
      </c>
      <c r="H170" s="337">
        <v>361</v>
      </c>
      <c r="I170" s="39">
        <v>572.79999999999995</v>
      </c>
      <c r="J170" s="39">
        <v>546.79999999999995</v>
      </c>
      <c r="K170" s="39" t="s">
        <v>5300</v>
      </c>
      <c r="L170" s="39">
        <v>104</v>
      </c>
      <c r="M170" s="71">
        <v>224</v>
      </c>
      <c r="N170" s="39">
        <v>2.5499999999999998</v>
      </c>
      <c r="O170" s="323">
        <v>8.92</v>
      </c>
      <c r="P170" s="692"/>
      <c r="Q170" s="108" t="s">
        <v>2456</v>
      </c>
      <c r="R170" s="71">
        <v>192</v>
      </c>
      <c r="S170" s="39">
        <v>260700</v>
      </c>
      <c r="T170" s="39">
        <v>8059</v>
      </c>
      <c r="U170" s="39">
        <v>9175</v>
      </c>
      <c r="V170" s="322">
        <v>26.78</v>
      </c>
      <c r="W170" s="71">
        <v>136.69999999999999</v>
      </c>
      <c r="X170" s="39">
        <v>22060</v>
      </c>
      <c r="Y170" s="320">
        <v>1341</v>
      </c>
      <c r="Z170" s="39">
        <v>2071</v>
      </c>
      <c r="AA170" s="323">
        <v>7.79</v>
      </c>
      <c r="AB170" s="39">
        <v>110</v>
      </c>
      <c r="AC170" s="39">
        <v>1295</v>
      </c>
      <c r="AD170" s="73">
        <v>20480</v>
      </c>
      <c r="AE170" s="39">
        <v>1</v>
      </c>
      <c r="AF170" s="39">
        <v>1</v>
      </c>
      <c r="AG170" s="71">
        <v>1</v>
      </c>
      <c r="AH170" s="39">
        <v>1</v>
      </c>
      <c r="AI170" s="39">
        <v>1</v>
      </c>
      <c r="AJ170" s="73">
        <v>2</v>
      </c>
      <c r="AK170" s="70" t="s">
        <v>1814</v>
      </c>
      <c r="AL170" s="70" t="s">
        <v>1814</v>
      </c>
      <c r="AM170" s="107"/>
    </row>
    <row r="171" spans="1:39" s="14" customFormat="1" ht="14.1" customHeight="1">
      <c r="A171" s="233" t="s">
        <v>5289</v>
      </c>
      <c r="B171" s="107">
        <v>341</v>
      </c>
      <c r="C171" s="98">
        <v>661</v>
      </c>
      <c r="D171" s="99">
        <v>333</v>
      </c>
      <c r="E171" s="99">
        <v>24.4</v>
      </c>
      <c r="F171" s="99">
        <v>43.9</v>
      </c>
      <c r="G171" s="100">
        <v>13</v>
      </c>
      <c r="H171" s="337">
        <v>434</v>
      </c>
      <c r="I171" s="39">
        <v>573.20000000000005</v>
      </c>
      <c r="J171" s="39">
        <v>547.20000000000005</v>
      </c>
      <c r="K171" s="39" t="s">
        <v>5300</v>
      </c>
      <c r="L171" s="39">
        <v>108</v>
      </c>
      <c r="M171" s="71">
        <v>228</v>
      </c>
      <c r="N171" s="322">
        <v>2.58</v>
      </c>
      <c r="O171" s="323">
        <v>7.59</v>
      </c>
      <c r="P171" s="692"/>
      <c r="Q171" s="108" t="s">
        <v>4853</v>
      </c>
      <c r="R171" s="71">
        <v>229</v>
      </c>
      <c r="S171" s="39">
        <v>318300</v>
      </c>
      <c r="T171" s="39">
        <v>9630</v>
      </c>
      <c r="U171" s="39">
        <v>11070</v>
      </c>
      <c r="V171" s="322">
        <v>27.09</v>
      </c>
      <c r="W171" s="71">
        <v>163.4</v>
      </c>
      <c r="X171" s="39">
        <v>27090</v>
      </c>
      <c r="Y171" s="320">
        <v>1627</v>
      </c>
      <c r="Z171" s="39">
        <v>2522</v>
      </c>
      <c r="AA171" s="323">
        <v>7.9</v>
      </c>
      <c r="AB171" s="39">
        <v>127.4</v>
      </c>
      <c r="AC171" s="39">
        <v>2153</v>
      </c>
      <c r="AD171" s="73">
        <v>25720</v>
      </c>
      <c r="AE171" s="39">
        <v>1</v>
      </c>
      <c r="AF171" s="39">
        <v>1</v>
      </c>
      <c r="AG171" s="71">
        <v>1</v>
      </c>
      <c r="AH171" s="39">
        <v>1</v>
      </c>
      <c r="AI171" s="39">
        <v>1</v>
      </c>
      <c r="AJ171" s="73">
        <v>1</v>
      </c>
      <c r="AK171" s="70" t="s">
        <v>1814</v>
      </c>
      <c r="AL171" s="70" t="s">
        <v>1814</v>
      </c>
      <c r="AM171" s="107"/>
    </row>
    <row r="172" spans="1:39" s="14" customFormat="1" ht="14.1" customHeight="1">
      <c r="A172" s="233" t="s">
        <v>5290</v>
      </c>
      <c r="B172" s="107">
        <v>415</v>
      </c>
      <c r="C172" s="98">
        <v>679</v>
      </c>
      <c r="D172" s="99">
        <v>338</v>
      </c>
      <c r="E172" s="99">
        <v>29.5</v>
      </c>
      <c r="F172" s="99">
        <v>53.1</v>
      </c>
      <c r="G172" s="100">
        <v>13</v>
      </c>
      <c r="H172" s="337">
        <v>529</v>
      </c>
      <c r="I172" s="39">
        <v>572.79999999999995</v>
      </c>
      <c r="J172" s="39">
        <v>546.79999999999995</v>
      </c>
      <c r="K172" s="39" t="s">
        <v>5300</v>
      </c>
      <c r="L172" s="39">
        <v>114</v>
      </c>
      <c r="M172" s="71">
        <v>232</v>
      </c>
      <c r="N172" s="39">
        <v>2.63</v>
      </c>
      <c r="O172" s="323">
        <v>6.33</v>
      </c>
      <c r="P172" s="692"/>
      <c r="Q172" s="108" t="s">
        <v>25</v>
      </c>
      <c r="R172" s="71">
        <v>279</v>
      </c>
      <c r="S172" s="39">
        <v>399800</v>
      </c>
      <c r="T172" s="39">
        <v>11780</v>
      </c>
      <c r="U172" s="39">
        <v>13690</v>
      </c>
      <c r="V172" s="322">
        <v>27.48</v>
      </c>
      <c r="W172" s="71">
        <v>199.9</v>
      </c>
      <c r="X172" s="39">
        <v>34300</v>
      </c>
      <c r="Y172" s="320">
        <v>2030</v>
      </c>
      <c r="Z172" s="39">
        <v>3160</v>
      </c>
      <c r="AA172" s="323">
        <v>8.0500000000000007</v>
      </c>
      <c r="AB172" s="39">
        <v>150.9</v>
      </c>
      <c r="AC172" s="39">
        <v>3824</v>
      </c>
      <c r="AD172" s="73">
        <v>33470</v>
      </c>
      <c r="AE172" s="39">
        <v>1</v>
      </c>
      <c r="AF172" s="39">
        <v>1</v>
      </c>
      <c r="AG172" s="71">
        <v>1</v>
      </c>
      <c r="AH172" s="39">
        <v>1</v>
      </c>
      <c r="AI172" s="39">
        <v>1</v>
      </c>
      <c r="AJ172" s="73">
        <v>1</v>
      </c>
      <c r="AK172" s="70" t="s">
        <v>1814</v>
      </c>
      <c r="AL172" s="70" t="s">
        <v>1814</v>
      </c>
      <c r="AM172" s="107"/>
    </row>
    <row r="173" spans="1:39" s="14" customFormat="1" ht="14.1" customHeight="1">
      <c r="A173" s="233" t="s">
        <v>5291</v>
      </c>
      <c r="B173" s="107">
        <v>455</v>
      </c>
      <c r="C173" s="98">
        <v>689</v>
      </c>
      <c r="D173" s="99">
        <v>340</v>
      </c>
      <c r="E173" s="99">
        <v>32</v>
      </c>
      <c r="F173" s="99">
        <v>57.9</v>
      </c>
      <c r="G173" s="100">
        <v>13</v>
      </c>
      <c r="H173" s="337">
        <v>579</v>
      </c>
      <c r="I173" s="39">
        <v>573.20000000000005</v>
      </c>
      <c r="J173" s="39">
        <v>547.20000000000005</v>
      </c>
      <c r="K173" s="39" t="s">
        <v>5300</v>
      </c>
      <c r="L173" s="39">
        <v>116</v>
      </c>
      <c r="M173" s="71">
        <v>234</v>
      </c>
      <c r="N173" s="39">
        <v>2.65</v>
      </c>
      <c r="O173" s="323">
        <v>5.84</v>
      </c>
      <c r="P173" s="692"/>
      <c r="Q173" s="108" t="s">
        <v>877</v>
      </c>
      <c r="R173" s="71">
        <v>306</v>
      </c>
      <c r="S173" s="39">
        <v>444520</v>
      </c>
      <c r="T173" s="39">
        <v>12903</v>
      </c>
      <c r="U173" s="39">
        <v>15093</v>
      </c>
      <c r="V173" s="322">
        <v>27.72</v>
      </c>
      <c r="W173" s="71">
        <v>218.5</v>
      </c>
      <c r="X173" s="39">
        <v>38090</v>
      </c>
      <c r="Y173" s="39">
        <v>2241</v>
      </c>
      <c r="Z173" s="39">
        <v>3496</v>
      </c>
      <c r="AA173" s="323">
        <v>8.11</v>
      </c>
      <c r="AB173" s="39">
        <v>163</v>
      </c>
      <c r="AC173" s="39">
        <v>4948</v>
      </c>
      <c r="AD173" s="73">
        <v>37770</v>
      </c>
      <c r="AE173" s="39">
        <v>1</v>
      </c>
      <c r="AF173" s="39">
        <v>1</v>
      </c>
      <c r="AG173" s="71">
        <v>1</v>
      </c>
      <c r="AH173" s="39">
        <v>1</v>
      </c>
      <c r="AI173" s="39">
        <v>1</v>
      </c>
      <c r="AJ173" s="73">
        <v>1</v>
      </c>
      <c r="AK173" s="70" t="s">
        <v>1814</v>
      </c>
      <c r="AL173" s="70" t="s">
        <v>1814</v>
      </c>
      <c r="AM173" s="107"/>
    </row>
    <row r="174" spans="1:39" s="14" customFormat="1" ht="14.1" customHeight="1">
      <c r="A174" s="233" t="s">
        <v>5292</v>
      </c>
      <c r="B174" s="107">
        <v>498</v>
      </c>
      <c r="C174" s="98">
        <v>699</v>
      </c>
      <c r="D174" s="99">
        <v>343</v>
      </c>
      <c r="E174" s="99">
        <v>35.1</v>
      </c>
      <c r="F174" s="99">
        <v>63</v>
      </c>
      <c r="G174" s="100">
        <v>13</v>
      </c>
      <c r="H174" s="337">
        <v>635</v>
      </c>
      <c r="I174" s="39">
        <v>573</v>
      </c>
      <c r="J174" s="39">
        <v>547</v>
      </c>
      <c r="K174" s="39" t="s">
        <v>5300</v>
      </c>
      <c r="L174" s="39">
        <v>120</v>
      </c>
      <c r="M174" s="71">
        <v>238</v>
      </c>
      <c r="N174" s="39">
        <v>2.68</v>
      </c>
      <c r="O174" s="323">
        <v>5.37</v>
      </c>
      <c r="P174" s="692"/>
      <c r="Q174" s="108" t="s">
        <v>878</v>
      </c>
      <c r="R174" s="71">
        <v>335</v>
      </c>
      <c r="S174" s="39">
        <v>494700</v>
      </c>
      <c r="T174" s="39">
        <v>14150</v>
      </c>
      <c r="U174" s="39">
        <v>16670</v>
      </c>
      <c r="V174" s="322">
        <v>27.92</v>
      </c>
      <c r="W174" s="71">
        <v>241.1</v>
      </c>
      <c r="X174" s="39">
        <v>42580</v>
      </c>
      <c r="Y174" s="39">
        <v>2483</v>
      </c>
      <c r="Z174" s="39">
        <v>3885</v>
      </c>
      <c r="AA174" s="323">
        <v>8.19</v>
      </c>
      <c r="AB174" s="39">
        <v>176.3</v>
      </c>
      <c r="AC174" s="39">
        <v>6420</v>
      </c>
      <c r="AD174" s="73">
        <v>42850</v>
      </c>
      <c r="AE174" s="39">
        <v>1</v>
      </c>
      <c r="AF174" s="39">
        <v>1</v>
      </c>
      <c r="AG174" s="71">
        <v>1</v>
      </c>
      <c r="AH174" s="39">
        <v>1</v>
      </c>
      <c r="AI174" s="39">
        <v>1</v>
      </c>
      <c r="AJ174" s="73">
        <v>1</v>
      </c>
      <c r="AK174" s="70" t="s">
        <v>1814</v>
      </c>
      <c r="AL174" s="70" t="s">
        <v>1814</v>
      </c>
      <c r="AM174" s="107"/>
    </row>
    <row r="175" spans="1:39" s="14" customFormat="1" ht="14.1" customHeight="1">
      <c r="A175" s="233" t="s">
        <v>879</v>
      </c>
      <c r="B175" s="107">
        <v>551</v>
      </c>
      <c r="C175" s="98">
        <v>711</v>
      </c>
      <c r="D175" s="99">
        <v>347</v>
      </c>
      <c r="E175" s="99">
        <v>38.6</v>
      </c>
      <c r="F175" s="99">
        <v>69.099999999999994</v>
      </c>
      <c r="G175" s="100">
        <v>13</v>
      </c>
      <c r="H175" s="337">
        <v>702</v>
      </c>
      <c r="I175" s="39">
        <v>572.79999999999995</v>
      </c>
      <c r="J175" s="39">
        <v>546.79999999999995</v>
      </c>
      <c r="K175" s="39" t="s">
        <v>5300</v>
      </c>
      <c r="L175" s="39">
        <v>122</v>
      </c>
      <c r="M175" s="71">
        <v>242</v>
      </c>
      <c r="N175" s="39">
        <v>2.71</v>
      </c>
      <c r="O175" s="323">
        <v>4.92</v>
      </c>
      <c r="P175" s="692"/>
      <c r="Q175" s="108" t="s">
        <v>880</v>
      </c>
      <c r="R175" s="71">
        <v>370</v>
      </c>
      <c r="S175" s="39">
        <v>557510</v>
      </c>
      <c r="T175" s="39">
        <v>15682</v>
      </c>
      <c r="U175" s="39">
        <v>18599</v>
      </c>
      <c r="V175" s="322">
        <v>28.18</v>
      </c>
      <c r="W175" s="71">
        <v>267.2</v>
      </c>
      <c r="X175" s="39">
        <v>48400</v>
      </c>
      <c r="Y175" s="39">
        <v>2790</v>
      </c>
      <c r="Z175" s="39">
        <v>4377</v>
      </c>
      <c r="AA175" s="323">
        <v>8.3000000000000007</v>
      </c>
      <c r="AB175" s="320">
        <v>192</v>
      </c>
      <c r="AC175" s="39">
        <v>8525</v>
      </c>
      <c r="AD175" s="73">
        <v>49570</v>
      </c>
      <c r="AE175" s="39">
        <v>1</v>
      </c>
      <c r="AF175" s="39">
        <v>1</v>
      </c>
      <c r="AG175" s="71">
        <v>1</v>
      </c>
      <c r="AH175" s="39">
        <v>1</v>
      </c>
      <c r="AI175" s="39">
        <v>1</v>
      </c>
      <c r="AJ175" s="73">
        <v>1</v>
      </c>
      <c r="AK175" s="70" t="s">
        <v>1814</v>
      </c>
      <c r="AL175" s="70" t="s">
        <v>1814</v>
      </c>
      <c r="AM175" s="107"/>
    </row>
    <row r="176" spans="1:39" s="14" customFormat="1" ht="14.1" customHeight="1">
      <c r="A176" s="233" t="s">
        <v>5058</v>
      </c>
      <c r="B176" s="107">
        <v>125</v>
      </c>
      <c r="C176" s="98">
        <v>678</v>
      </c>
      <c r="D176" s="99">
        <v>253</v>
      </c>
      <c r="E176" s="99">
        <v>11.7</v>
      </c>
      <c r="F176" s="99">
        <v>16.3</v>
      </c>
      <c r="G176" s="100">
        <v>15</v>
      </c>
      <c r="H176" s="337">
        <v>160</v>
      </c>
      <c r="I176" s="39">
        <v>645.4</v>
      </c>
      <c r="J176" s="39">
        <v>615.4</v>
      </c>
      <c r="K176" s="39" t="s">
        <v>5300</v>
      </c>
      <c r="L176" s="39">
        <v>100</v>
      </c>
      <c r="M176" s="71">
        <v>148</v>
      </c>
      <c r="N176" s="39">
        <v>2.3199999999999998</v>
      </c>
      <c r="O176" s="323">
        <v>18.47</v>
      </c>
      <c r="P176" s="692"/>
      <c r="Q176" s="108" t="s">
        <v>881</v>
      </c>
      <c r="R176" s="71">
        <v>84</v>
      </c>
      <c r="S176" s="39">
        <v>118480</v>
      </c>
      <c r="T176" s="39">
        <v>3495</v>
      </c>
      <c r="U176" s="39">
        <v>4009</v>
      </c>
      <c r="V176" s="322">
        <v>27.22</v>
      </c>
      <c r="W176" s="71">
        <v>84.24</v>
      </c>
      <c r="X176" s="39">
        <v>4410</v>
      </c>
      <c r="Y176" s="39">
        <v>348.6</v>
      </c>
      <c r="Z176" s="39">
        <v>545.5</v>
      </c>
      <c r="AA176" s="323">
        <v>5.25</v>
      </c>
      <c r="AB176" s="39">
        <v>61.87</v>
      </c>
      <c r="AC176" s="39">
        <v>119.4</v>
      </c>
      <c r="AD176" s="73">
        <v>4816</v>
      </c>
      <c r="AE176" s="39">
        <v>1</v>
      </c>
      <c r="AF176" s="39">
        <v>1</v>
      </c>
      <c r="AG176" s="71" t="s">
        <v>5293</v>
      </c>
      <c r="AH176" s="39">
        <v>4</v>
      </c>
      <c r="AI176" s="39">
        <v>4</v>
      </c>
      <c r="AJ176" s="73" t="s">
        <v>5293</v>
      </c>
      <c r="AK176" s="70" t="s">
        <v>1814</v>
      </c>
      <c r="AL176" s="107"/>
      <c r="AM176" s="107"/>
    </row>
    <row r="177" spans="1:39" s="14" customFormat="1" ht="14.1" customHeight="1">
      <c r="A177" s="233" t="s">
        <v>5059</v>
      </c>
      <c r="B177" s="107">
        <v>140</v>
      </c>
      <c r="C177" s="98">
        <v>684</v>
      </c>
      <c r="D177" s="99">
        <v>254</v>
      </c>
      <c r="E177" s="99">
        <v>12.4</v>
      </c>
      <c r="F177" s="99">
        <v>18.899999999999999</v>
      </c>
      <c r="G177" s="100">
        <v>15</v>
      </c>
      <c r="H177" s="337">
        <v>179</v>
      </c>
      <c r="I177" s="39">
        <v>646.20000000000005</v>
      </c>
      <c r="J177" s="39">
        <v>616.20000000000005</v>
      </c>
      <c r="K177" s="39" t="s">
        <v>5300</v>
      </c>
      <c r="L177" s="39">
        <v>100</v>
      </c>
      <c r="M177" s="71">
        <v>148</v>
      </c>
      <c r="N177" s="39">
        <v>2.33</v>
      </c>
      <c r="O177" s="323">
        <v>16.690000000000001</v>
      </c>
      <c r="P177" s="692"/>
      <c r="Q177" s="108" t="s">
        <v>5326</v>
      </c>
      <c r="R177" s="71">
        <v>94</v>
      </c>
      <c r="S177" s="39">
        <v>136070</v>
      </c>
      <c r="T177" s="39">
        <v>3979</v>
      </c>
      <c r="U177" s="39">
        <v>4549</v>
      </c>
      <c r="V177" s="322">
        <v>27.64</v>
      </c>
      <c r="W177" s="71">
        <v>90.07</v>
      </c>
      <c r="X177" s="39">
        <v>5174</v>
      </c>
      <c r="Y177" s="39">
        <v>407.4</v>
      </c>
      <c r="Z177" s="39">
        <v>636.4</v>
      </c>
      <c r="AA177" s="323">
        <v>5.39</v>
      </c>
      <c r="AB177" s="39">
        <v>67.77</v>
      </c>
      <c r="AC177" s="39">
        <v>168.4</v>
      </c>
      <c r="AD177" s="73">
        <v>5709</v>
      </c>
      <c r="AE177" s="39">
        <v>1</v>
      </c>
      <c r="AF177" s="39">
        <v>1</v>
      </c>
      <c r="AG177" s="71" t="s">
        <v>5293</v>
      </c>
      <c r="AH177" s="39">
        <v>4</v>
      </c>
      <c r="AI177" s="39">
        <v>4</v>
      </c>
      <c r="AJ177" s="73" t="s">
        <v>5293</v>
      </c>
      <c r="AK177" s="70" t="s">
        <v>1814</v>
      </c>
      <c r="AL177" s="107"/>
      <c r="AM177" s="107"/>
    </row>
    <row r="178" spans="1:39" s="14" customFormat="1" ht="14.1" customHeight="1">
      <c r="A178" s="233" t="s">
        <v>5060</v>
      </c>
      <c r="B178" s="107">
        <v>152</v>
      </c>
      <c r="C178" s="98">
        <v>688</v>
      </c>
      <c r="D178" s="99">
        <v>254</v>
      </c>
      <c r="E178" s="99">
        <v>13.1</v>
      </c>
      <c r="F178" s="99">
        <v>21.1</v>
      </c>
      <c r="G178" s="100">
        <v>15</v>
      </c>
      <c r="H178" s="337">
        <v>194</v>
      </c>
      <c r="I178" s="39">
        <v>645.79999999999995</v>
      </c>
      <c r="J178" s="39">
        <v>615.79999999999995</v>
      </c>
      <c r="K178" s="39" t="s">
        <v>5300</v>
      </c>
      <c r="L178" s="39">
        <v>102</v>
      </c>
      <c r="M178" s="71">
        <v>148</v>
      </c>
      <c r="N178" s="39">
        <v>2.34</v>
      </c>
      <c r="O178" s="323">
        <v>15.39</v>
      </c>
      <c r="P178" s="692"/>
      <c r="Q178" s="108" t="s">
        <v>5327</v>
      </c>
      <c r="R178" s="71">
        <v>102</v>
      </c>
      <c r="S178" s="39">
        <v>150600</v>
      </c>
      <c r="T178" s="39">
        <v>4378</v>
      </c>
      <c r="U178" s="39">
        <v>5002</v>
      </c>
      <c r="V178" s="322">
        <v>27.88</v>
      </c>
      <c r="W178" s="71">
        <v>95.63</v>
      </c>
      <c r="X178" s="39">
        <v>5777</v>
      </c>
      <c r="Y178" s="39">
        <v>454.9</v>
      </c>
      <c r="Z178" s="39">
        <v>710.3</v>
      </c>
      <c r="AA178" s="323">
        <v>5.46</v>
      </c>
      <c r="AB178" s="320">
        <v>72.87</v>
      </c>
      <c r="AC178" s="39">
        <v>221.4</v>
      </c>
      <c r="AD178" s="73">
        <v>6408</v>
      </c>
      <c r="AE178" s="39">
        <v>1</v>
      </c>
      <c r="AF178" s="39">
        <v>1</v>
      </c>
      <c r="AG178" s="71">
        <v>1</v>
      </c>
      <c r="AH178" s="39">
        <v>4</v>
      </c>
      <c r="AI178" s="39">
        <v>4</v>
      </c>
      <c r="AJ178" s="73">
        <v>4</v>
      </c>
      <c r="AK178" s="70" t="s">
        <v>1814</v>
      </c>
      <c r="AL178" s="107" t="s">
        <v>1814</v>
      </c>
      <c r="AM178" s="107"/>
    </row>
    <row r="179" spans="1:39" s="14" customFormat="1" ht="14.1" customHeight="1">
      <c r="A179" s="233" t="s">
        <v>5321</v>
      </c>
      <c r="B179" s="107">
        <v>170</v>
      </c>
      <c r="C179" s="98">
        <v>693</v>
      </c>
      <c r="D179" s="99">
        <v>256</v>
      </c>
      <c r="E179" s="99">
        <v>14.5</v>
      </c>
      <c r="F179" s="99">
        <v>23.6</v>
      </c>
      <c r="G179" s="100">
        <v>15</v>
      </c>
      <c r="H179" s="337">
        <v>216</v>
      </c>
      <c r="I179" s="39">
        <v>645.79999999999995</v>
      </c>
      <c r="J179" s="39">
        <v>615.79999999999995</v>
      </c>
      <c r="K179" s="39" t="s">
        <v>5300</v>
      </c>
      <c r="L179" s="39">
        <v>102</v>
      </c>
      <c r="M179" s="71">
        <v>150</v>
      </c>
      <c r="N179" s="39">
        <v>2.36</v>
      </c>
      <c r="O179" s="323">
        <v>13.86</v>
      </c>
      <c r="P179" s="692"/>
      <c r="Q179" s="108" t="s">
        <v>5328</v>
      </c>
      <c r="R179" s="71">
        <v>114</v>
      </c>
      <c r="S179" s="39">
        <v>169930</v>
      </c>
      <c r="T179" s="39">
        <v>4904</v>
      </c>
      <c r="U179" s="39">
        <v>5618</v>
      </c>
      <c r="V179" s="322">
        <v>28.02</v>
      </c>
      <c r="W179" s="71">
        <v>106.1</v>
      </c>
      <c r="X179" s="39">
        <v>6618</v>
      </c>
      <c r="Y179" s="39">
        <v>517</v>
      </c>
      <c r="Z179" s="39">
        <v>809.3</v>
      </c>
      <c r="AA179" s="323">
        <v>5.53</v>
      </c>
      <c r="AB179" s="39">
        <v>79.27</v>
      </c>
      <c r="AC179" s="39">
        <v>306.7</v>
      </c>
      <c r="AD179" s="73">
        <v>7393</v>
      </c>
      <c r="AE179" s="39">
        <v>1</v>
      </c>
      <c r="AF179" s="39">
        <v>1</v>
      </c>
      <c r="AG179" s="71">
        <v>1</v>
      </c>
      <c r="AH179" s="39">
        <v>4</v>
      </c>
      <c r="AI179" s="39">
        <v>4</v>
      </c>
      <c r="AJ179" s="73">
        <v>4</v>
      </c>
      <c r="AK179" s="70" t="s">
        <v>1814</v>
      </c>
      <c r="AL179" s="107" t="s">
        <v>1814</v>
      </c>
      <c r="AM179" s="107"/>
    </row>
    <row r="180" spans="1:39" s="14" customFormat="1" ht="14.1" customHeight="1">
      <c r="A180" s="233" t="s">
        <v>5624</v>
      </c>
      <c r="B180" s="107">
        <v>192</v>
      </c>
      <c r="C180" s="98">
        <v>702</v>
      </c>
      <c r="D180" s="99">
        <v>254</v>
      </c>
      <c r="E180" s="99">
        <v>15.5</v>
      </c>
      <c r="F180" s="99">
        <v>27.9</v>
      </c>
      <c r="G180" s="100">
        <v>15</v>
      </c>
      <c r="H180" s="337">
        <v>244</v>
      </c>
      <c r="I180" s="39">
        <v>646.20000000000005</v>
      </c>
      <c r="J180" s="39">
        <v>616.20000000000005</v>
      </c>
      <c r="K180" s="39" t="s">
        <v>5300</v>
      </c>
      <c r="L180" s="39">
        <v>104</v>
      </c>
      <c r="M180" s="71">
        <v>148</v>
      </c>
      <c r="N180" s="39">
        <v>2.36</v>
      </c>
      <c r="O180" s="323">
        <v>12.35</v>
      </c>
      <c r="P180" s="692"/>
      <c r="Q180" s="108" t="s">
        <v>5329</v>
      </c>
      <c r="R180" s="71">
        <v>129</v>
      </c>
      <c r="S180" s="39">
        <v>197900</v>
      </c>
      <c r="T180" s="39">
        <v>5639</v>
      </c>
      <c r="U180" s="39">
        <v>6457</v>
      </c>
      <c r="V180" s="322">
        <v>28.49</v>
      </c>
      <c r="W180" s="71">
        <v>114.8</v>
      </c>
      <c r="X180" s="39">
        <v>7643</v>
      </c>
      <c r="Y180" s="39">
        <v>601.79999999999995</v>
      </c>
      <c r="Z180" s="39">
        <v>941</v>
      </c>
      <c r="AA180" s="323">
        <v>5.6</v>
      </c>
      <c r="AB180" s="320">
        <v>88.87</v>
      </c>
      <c r="AC180" s="39">
        <v>463.2</v>
      </c>
      <c r="AD180" s="73">
        <v>8657</v>
      </c>
      <c r="AE180" s="39">
        <v>1</v>
      </c>
      <c r="AF180" s="39">
        <v>1</v>
      </c>
      <c r="AG180" s="71">
        <v>1</v>
      </c>
      <c r="AH180" s="39">
        <v>3</v>
      </c>
      <c r="AI180" s="39">
        <v>4</v>
      </c>
      <c r="AJ180" s="73">
        <v>4</v>
      </c>
      <c r="AK180" s="70" t="s">
        <v>1814</v>
      </c>
      <c r="AL180" s="107" t="s">
        <v>1814</v>
      </c>
      <c r="AM180" s="107"/>
    </row>
    <row r="181" spans="1:39" s="14" customFormat="1" ht="14.1" customHeight="1">
      <c r="A181" s="233" t="s">
        <v>5625</v>
      </c>
      <c r="B181" s="107">
        <v>147</v>
      </c>
      <c r="C181" s="98">
        <v>753</v>
      </c>
      <c r="D181" s="99">
        <v>265</v>
      </c>
      <c r="E181" s="99">
        <v>13.2</v>
      </c>
      <c r="F181" s="99">
        <v>17</v>
      </c>
      <c r="G181" s="100">
        <v>17</v>
      </c>
      <c r="H181" s="337">
        <v>188</v>
      </c>
      <c r="I181" s="39">
        <v>719</v>
      </c>
      <c r="J181" s="39">
        <v>685</v>
      </c>
      <c r="K181" s="39" t="s">
        <v>5300</v>
      </c>
      <c r="L181" s="39">
        <v>106</v>
      </c>
      <c r="M181" s="71">
        <v>160</v>
      </c>
      <c r="N181" s="39">
        <v>2.5099999999999998</v>
      </c>
      <c r="O181" s="323">
        <v>17.059999999999999</v>
      </c>
      <c r="P181" s="692"/>
      <c r="Q181" s="108" t="s">
        <v>5330</v>
      </c>
      <c r="R181" s="71">
        <v>99</v>
      </c>
      <c r="S181" s="39">
        <v>166100</v>
      </c>
      <c r="T181" s="39">
        <v>4411</v>
      </c>
      <c r="U181" s="39">
        <v>5110</v>
      </c>
      <c r="V181" s="322">
        <v>29.76</v>
      </c>
      <c r="W181" s="71">
        <v>105.4</v>
      </c>
      <c r="X181" s="39">
        <v>5289</v>
      </c>
      <c r="Y181" s="39">
        <v>399.2</v>
      </c>
      <c r="Z181" s="39">
        <v>630.79999999999995</v>
      </c>
      <c r="AA181" s="323">
        <v>5.31</v>
      </c>
      <c r="AB181" s="39">
        <v>67.12</v>
      </c>
      <c r="AC181" s="39">
        <v>161.5</v>
      </c>
      <c r="AD181" s="73">
        <v>7141</v>
      </c>
      <c r="AE181" s="39">
        <v>1</v>
      </c>
      <c r="AF181" s="39">
        <v>1</v>
      </c>
      <c r="AG181" s="71" t="s">
        <v>5293</v>
      </c>
      <c r="AH181" s="39">
        <v>4</v>
      </c>
      <c r="AI181" s="39">
        <v>4</v>
      </c>
      <c r="AJ181" s="73" t="s">
        <v>5293</v>
      </c>
      <c r="AK181" s="70" t="s">
        <v>1814</v>
      </c>
      <c r="AL181" s="107"/>
      <c r="AM181" s="107"/>
    </row>
    <row r="182" spans="1:39" s="14" customFormat="1" ht="14.1" customHeight="1">
      <c r="A182" s="233" t="s">
        <v>5626</v>
      </c>
      <c r="B182" s="107">
        <v>161</v>
      </c>
      <c r="C182" s="98">
        <v>758</v>
      </c>
      <c r="D182" s="99">
        <v>266</v>
      </c>
      <c r="E182" s="99">
        <v>13.8</v>
      </c>
      <c r="F182" s="99">
        <v>19.3</v>
      </c>
      <c r="G182" s="100">
        <v>17</v>
      </c>
      <c r="H182" s="337">
        <v>205</v>
      </c>
      <c r="I182" s="39">
        <v>719.4</v>
      </c>
      <c r="J182" s="39">
        <v>685.4</v>
      </c>
      <c r="K182" s="39" t="s">
        <v>5300</v>
      </c>
      <c r="L182" s="39">
        <v>106</v>
      </c>
      <c r="M182" s="71">
        <v>160</v>
      </c>
      <c r="N182" s="39">
        <v>2.52</v>
      </c>
      <c r="O182" s="323">
        <v>15.72</v>
      </c>
      <c r="P182" s="692"/>
      <c r="Q182" s="108" t="s">
        <v>5331</v>
      </c>
      <c r="R182" s="71">
        <v>108</v>
      </c>
      <c r="S182" s="39">
        <v>186060</v>
      </c>
      <c r="T182" s="39">
        <v>4909</v>
      </c>
      <c r="U182" s="39">
        <v>5666</v>
      </c>
      <c r="V182" s="322">
        <v>30.17</v>
      </c>
      <c r="W182" s="71">
        <v>111</v>
      </c>
      <c r="X182" s="39">
        <v>6070</v>
      </c>
      <c r="Y182" s="39">
        <v>456.6</v>
      </c>
      <c r="Z182" s="39">
        <v>719.7</v>
      </c>
      <c r="AA182" s="323">
        <v>5.45</v>
      </c>
      <c r="AB182" s="39">
        <v>72.319999999999993</v>
      </c>
      <c r="AC182" s="39">
        <v>211.7</v>
      </c>
      <c r="AD182" s="73">
        <v>8259</v>
      </c>
      <c r="AE182" s="39">
        <v>1</v>
      </c>
      <c r="AF182" s="39">
        <v>1</v>
      </c>
      <c r="AG182" s="71">
        <v>1</v>
      </c>
      <c r="AH182" s="39">
        <v>4</v>
      </c>
      <c r="AI182" s="39">
        <v>4</v>
      </c>
      <c r="AJ182" s="73">
        <v>4</v>
      </c>
      <c r="AK182" s="70" t="s">
        <v>1814</v>
      </c>
      <c r="AL182" s="107" t="s">
        <v>1814</v>
      </c>
      <c r="AM182" s="107"/>
    </row>
    <row r="183" spans="1:39" s="14" customFormat="1" ht="14.1" customHeight="1">
      <c r="A183" s="233" t="s">
        <v>5323</v>
      </c>
      <c r="B183" s="107">
        <v>173</v>
      </c>
      <c r="C183" s="98">
        <v>762</v>
      </c>
      <c r="D183" s="99">
        <v>267</v>
      </c>
      <c r="E183" s="99">
        <v>14.4</v>
      </c>
      <c r="F183" s="99">
        <v>21.6</v>
      </c>
      <c r="G183" s="100">
        <v>17</v>
      </c>
      <c r="H183" s="337">
        <v>221</v>
      </c>
      <c r="I183" s="39">
        <v>718.8</v>
      </c>
      <c r="J183" s="39">
        <v>684.8</v>
      </c>
      <c r="K183" s="39" t="s">
        <v>5300</v>
      </c>
      <c r="L183" s="39">
        <v>106</v>
      </c>
      <c r="M183" s="71">
        <v>162</v>
      </c>
      <c r="N183" s="39">
        <v>2.5299999999999998</v>
      </c>
      <c r="O183" s="323">
        <v>14.58</v>
      </c>
      <c r="P183" s="692"/>
      <c r="Q183" s="108" t="s">
        <v>5332</v>
      </c>
      <c r="R183" s="71">
        <v>116</v>
      </c>
      <c r="S183" s="39">
        <v>205800</v>
      </c>
      <c r="T183" s="39">
        <v>5402</v>
      </c>
      <c r="U183" s="39">
        <v>6218</v>
      </c>
      <c r="V183" s="322">
        <v>30.49</v>
      </c>
      <c r="W183" s="71">
        <v>116.4</v>
      </c>
      <c r="X183" s="39">
        <v>6873</v>
      </c>
      <c r="Y183" s="39">
        <v>514.9</v>
      </c>
      <c r="Z183" s="39">
        <v>809.9</v>
      </c>
      <c r="AA183" s="323">
        <v>5.57</v>
      </c>
      <c r="AB183" s="39">
        <v>77.52</v>
      </c>
      <c r="AC183" s="39">
        <v>273.60000000000002</v>
      </c>
      <c r="AD183" s="73">
        <v>9391</v>
      </c>
      <c r="AE183" s="39">
        <v>1</v>
      </c>
      <c r="AF183" s="39">
        <v>1</v>
      </c>
      <c r="AG183" s="71">
        <v>1</v>
      </c>
      <c r="AH183" s="39">
        <v>4</v>
      </c>
      <c r="AI183" s="39">
        <v>4</v>
      </c>
      <c r="AJ183" s="73">
        <v>4</v>
      </c>
      <c r="AK183" s="70" t="s">
        <v>1814</v>
      </c>
      <c r="AL183" s="107" t="s">
        <v>1814</v>
      </c>
      <c r="AM183" s="107"/>
    </row>
    <row r="184" spans="1:39" s="14" customFormat="1" ht="14.1" customHeight="1">
      <c r="A184" s="233" t="s">
        <v>5634</v>
      </c>
      <c r="B184" s="107">
        <v>185</v>
      </c>
      <c r="C184" s="98">
        <v>766</v>
      </c>
      <c r="D184" s="99">
        <v>267</v>
      </c>
      <c r="E184" s="99">
        <v>14.9</v>
      </c>
      <c r="F184" s="99">
        <v>23.6</v>
      </c>
      <c r="G184" s="100">
        <v>17</v>
      </c>
      <c r="H184" s="337">
        <v>235</v>
      </c>
      <c r="I184" s="39">
        <v>718.8</v>
      </c>
      <c r="J184" s="39">
        <v>684.8</v>
      </c>
      <c r="K184" s="39" t="s">
        <v>5300</v>
      </c>
      <c r="L184" s="39">
        <v>106</v>
      </c>
      <c r="M184" s="71">
        <v>162</v>
      </c>
      <c r="N184" s="39">
        <v>2.54</v>
      </c>
      <c r="O184" s="323">
        <v>13.74</v>
      </c>
      <c r="P184" s="692"/>
      <c r="Q184" s="108" t="s">
        <v>5333</v>
      </c>
      <c r="R184" s="71">
        <v>124</v>
      </c>
      <c r="S184" s="39">
        <v>223000</v>
      </c>
      <c r="T184" s="39">
        <v>5821</v>
      </c>
      <c r="U184" s="39">
        <v>6691</v>
      </c>
      <c r="V184" s="322">
        <v>30.76</v>
      </c>
      <c r="W184" s="71">
        <v>121.1</v>
      </c>
      <c r="X184" s="39">
        <v>7510</v>
      </c>
      <c r="Y184" s="320">
        <v>562.5</v>
      </c>
      <c r="Z184" s="39">
        <v>883.9</v>
      </c>
      <c r="AA184" s="323">
        <v>5.65</v>
      </c>
      <c r="AB184" s="39">
        <v>82.02</v>
      </c>
      <c r="AC184" s="39">
        <v>336.7</v>
      </c>
      <c r="AD184" s="73">
        <v>10320</v>
      </c>
      <c r="AE184" s="39">
        <v>1</v>
      </c>
      <c r="AF184" s="39">
        <v>1</v>
      </c>
      <c r="AG184" s="71">
        <v>1</v>
      </c>
      <c r="AH184" s="39">
        <v>4</v>
      </c>
      <c r="AI184" s="39">
        <v>4</v>
      </c>
      <c r="AJ184" s="73">
        <v>4</v>
      </c>
      <c r="AK184" s="70" t="s">
        <v>1814</v>
      </c>
      <c r="AL184" s="107" t="s">
        <v>1814</v>
      </c>
      <c r="AM184" s="107"/>
    </row>
    <row r="185" spans="1:39" s="14" customFormat="1" ht="14.1" customHeight="1">
      <c r="A185" s="233" t="s">
        <v>5061</v>
      </c>
      <c r="B185" s="107">
        <v>196</v>
      </c>
      <c r="C185" s="98">
        <v>770</v>
      </c>
      <c r="D185" s="99">
        <v>268</v>
      </c>
      <c r="E185" s="99">
        <v>15.6</v>
      </c>
      <c r="F185" s="99">
        <v>25.4</v>
      </c>
      <c r="G185" s="100">
        <v>17</v>
      </c>
      <c r="H185" s="337">
        <v>251</v>
      </c>
      <c r="I185" s="39">
        <v>719.2</v>
      </c>
      <c r="J185" s="39">
        <v>685.2</v>
      </c>
      <c r="K185" s="39" t="s">
        <v>5300</v>
      </c>
      <c r="L185" s="39">
        <v>108</v>
      </c>
      <c r="M185" s="71">
        <v>162</v>
      </c>
      <c r="N185" s="39">
        <v>2.5499999999999998</v>
      </c>
      <c r="O185" s="323">
        <v>12.96</v>
      </c>
      <c r="P185" s="692"/>
      <c r="Q185" s="108" t="s">
        <v>262</v>
      </c>
      <c r="R185" s="71">
        <v>132</v>
      </c>
      <c r="S185" s="39">
        <v>240300</v>
      </c>
      <c r="T185" s="39">
        <v>6241</v>
      </c>
      <c r="U185" s="39">
        <v>7174</v>
      </c>
      <c r="V185" s="322">
        <v>30.95</v>
      </c>
      <c r="W185" s="71">
        <v>127.3</v>
      </c>
      <c r="X185" s="39">
        <v>8175</v>
      </c>
      <c r="Y185" s="39">
        <v>610.1</v>
      </c>
      <c r="Z185" s="320">
        <v>958.8</v>
      </c>
      <c r="AA185" s="323">
        <v>5.71</v>
      </c>
      <c r="AB185" s="39">
        <v>86.32</v>
      </c>
      <c r="AC185" s="39">
        <v>408.9</v>
      </c>
      <c r="AD185" s="73">
        <v>11290</v>
      </c>
      <c r="AE185" s="39">
        <v>1</v>
      </c>
      <c r="AF185" s="39">
        <v>1</v>
      </c>
      <c r="AG185" s="71">
        <v>1</v>
      </c>
      <c r="AH185" s="39">
        <v>4</v>
      </c>
      <c r="AI185" s="39">
        <v>4</v>
      </c>
      <c r="AJ185" s="73">
        <v>4</v>
      </c>
      <c r="AK185" s="70" t="s">
        <v>1814</v>
      </c>
      <c r="AL185" s="107" t="s">
        <v>1814</v>
      </c>
      <c r="AM185" s="107"/>
    </row>
    <row r="186" spans="1:39" s="14" customFormat="1" ht="14.1" customHeight="1">
      <c r="A186" s="233" t="s">
        <v>5062</v>
      </c>
      <c r="B186" s="107">
        <v>220</v>
      </c>
      <c r="C186" s="98">
        <v>779</v>
      </c>
      <c r="D186" s="99">
        <v>266</v>
      </c>
      <c r="E186" s="99">
        <v>16.5</v>
      </c>
      <c r="F186" s="99">
        <v>30</v>
      </c>
      <c r="G186" s="100">
        <v>17</v>
      </c>
      <c r="H186" s="337">
        <v>281</v>
      </c>
      <c r="I186" s="39">
        <v>719</v>
      </c>
      <c r="J186" s="39">
        <v>685</v>
      </c>
      <c r="K186" s="39" t="s">
        <v>5300</v>
      </c>
      <c r="L186" s="39">
        <v>108</v>
      </c>
      <c r="M186" s="71">
        <v>160</v>
      </c>
      <c r="N186" s="39">
        <v>2.56</v>
      </c>
      <c r="O186" s="323">
        <v>11.62</v>
      </c>
      <c r="P186" s="692"/>
      <c r="Q186" s="108" t="s">
        <v>426</v>
      </c>
      <c r="R186" s="71">
        <v>148</v>
      </c>
      <c r="S186" s="39">
        <v>278200</v>
      </c>
      <c r="T186" s="39">
        <v>7143</v>
      </c>
      <c r="U186" s="39">
        <v>8198</v>
      </c>
      <c r="V186" s="322">
        <v>31.48</v>
      </c>
      <c r="W186" s="71">
        <v>136.30000000000001</v>
      </c>
      <c r="X186" s="39">
        <v>9440</v>
      </c>
      <c r="Y186" s="39">
        <v>709.9</v>
      </c>
      <c r="Z186" s="39">
        <v>1113</v>
      </c>
      <c r="AA186" s="323">
        <v>5.8</v>
      </c>
      <c r="AB186" s="39">
        <v>96.42</v>
      </c>
      <c r="AC186" s="39">
        <v>609</v>
      </c>
      <c r="AD186" s="73">
        <v>13200</v>
      </c>
      <c r="AE186" s="39">
        <v>1</v>
      </c>
      <c r="AF186" s="39">
        <v>1</v>
      </c>
      <c r="AG186" s="71">
        <v>1</v>
      </c>
      <c r="AH186" s="39">
        <v>3</v>
      </c>
      <c r="AI186" s="39">
        <v>4</v>
      </c>
      <c r="AJ186" s="73">
        <v>4</v>
      </c>
      <c r="AK186" s="70" t="s">
        <v>1814</v>
      </c>
      <c r="AL186" s="107" t="s">
        <v>1814</v>
      </c>
      <c r="AM186" s="107"/>
    </row>
    <row r="187" spans="1:39" s="14" customFormat="1" ht="14.1" customHeight="1">
      <c r="A187" s="233" t="s">
        <v>5063</v>
      </c>
      <c r="B187" s="107">
        <v>176</v>
      </c>
      <c r="C187" s="98">
        <v>835</v>
      </c>
      <c r="D187" s="99">
        <v>292</v>
      </c>
      <c r="E187" s="99">
        <v>14</v>
      </c>
      <c r="F187" s="99">
        <v>18.8</v>
      </c>
      <c r="G187" s="100">
        <v>18</v>
      </c>
      <c r="H187" s="337">
        <v>224</v>
      </c>
      <c r="I187" s="39">
        <v>797.4</v>
      </c>
      <c r="J187" s="39">
        <v>761.4</v>
      </c>
      <c r="K187" s="39" t="s">
        <v>5300</v>
      </c>
      <c r="L187" s="39">
        <v>108</v>
      </c>
      <c r="M187" s="71">
        <v>186</v>
      </c>
      <c r="N187" s="39">
        <v>2.78</v>
      </c>
      <c r="O187" s="323">
        <v>15.79</v>
      </c>
      <c r="P187" s="692"/>
      <c r="Q187" s="108" t="s">
        <v>427</v>
      </c>
      <c r="R187" s="71">
        <v>118</v>
      </c>
      <c r="S187" s="39">
        <v>246400</v>
      </c>
      <c r="T187" s="39">
        <v>5901</v>
      </c>
      <c r="U187" s="39">
        <v>6816</v>
      </c>
      <c r="V187" s="322">
        <v>33.15</v>
      </c>
      <c r="W187" s="341">
        <v>123.8</v>
      </c>
      <c r="X187" s="39">
        <v>7823</v>
      </c>
      <c r="Y187" s="39">
        <v>535.79999999999995</v>
      </c>
      <c r="Z187" s="39">
        <v>843.6</v>
      </c>
      <c r="AA187" s="323">
        <v>5.91</v>
      </c>
      <c r="AB187" s="39">
        <v>72.69</v>
      </c>
      <c r="AC187" s="39">
        <v>226.9</v>
      </c>
      <c r="AD187" s="73">
        <v>12990</v>
      </c>
      <c r="AE187" s="39">
        <v>1</v>
      </c>
      <c r="AF187" s="39">
        <v>1</v>
      </c>
      <c r="AG187" s="71" t="s">
        <v>5293</v>
      </c>
      <c r="AH187" s="39">
        <v>4</v>
      </c>
      <c r="AI187" s="39">
        <v>4</v>
      </c>
      <c r="AJ187" s="73" t="s">
        <v>5293</v>
      </c>
      <c r="AK187" s="70" t="s">
        <v>1814</v>
      </c>
      <c r="AL187" s="107"/>
      <c r="AM187" s="107"/>
    </row>
    <row r="188" spans="1:39" s="14" customFormat="1" ht="14.1" customHeight="1">
      <c r="A188" s="233" t="s">
        <v>5064</v>
      </c>
      <c r="B188" s="107">
        <v>193</v>
      </c>
      <c r="C188" s="98">
        <v>840</v>
      </c>
      <c r="D188" s="99">
        <v>292</v>
      </c>
      <c r="E188" s="99">
        <v>14.7</v>
      </c>
      <c r="F188" s="99">
        <v>21.7</v>
      </c>
      <c r="G188" s="100">
        <v>18</v>
      </c>
      <c r="H188" s="337">
        <v>247</v>
      </c>
      <c r="I188" s="39">
        <v>796.6</v>
      </c>
      <c r="J188" s="39">
        <v>760.6</v>
      </c>
      <c r="K188" s="39" t="s">
        <v>5300</v>
      </c>
      <c r="L188" s="39">
        <v>108</v>
      </c>
      <c r="M188" s="71">
        <v>186</v>
      </c>
      <c r="N188" s="39">
        <v>2.79</v>
      </c>
      <c r="O188" s="323">
        <v>14.4</v>
      </c>
      <c r="P188" s="692"/>
      <c r="Q188" s="108" t="s">
        <v>428</v>
      </c>
      <c r="R188" s="71">
        <v>130</v>
      </c>
      <c r="S188" s="39">
        <v>278400</v>
      </c>
      <c r="T188" s="39">
        <v>6630</v>
      </c>
      <c r="U188" s="39">
        <v>7627</v>
      </c>
      <c r="V188" s="322">
        <v>33.6</v>
      </c>
      <c r="W188" s="71">
        <v>130.9</v>
      </c>
      <c r="X188" s="39">
        <v>9029</v>
      </c>
      <c r="Y188" s="39">
        <v>618.5</v>
      </c>
      <c r="Z188" s="39">
        <v>971.3</v>
      </c>
      <c r="AA188" s="323">
        <v>6.05</v>
      </c>
      <c r="AB188" s="39">
        <v>79.19</v>
      </c>
      <c r="AC188" s="39">
        <v>309.89999999999998</v>
      </c>
      <c r="AD188" s="73">
        <v>15070</v>
      </c>
      <c r="AE188" s="39">
        <v>1</v>
      </c>
      <c r="AF188" s="39">
        <v>1</v>
      </c>
      <c r="AG188" s="71">
        <v>2</v>
      </c>
      <c r="AH188" s="39">
        <v>4</v>
      </c>
      <c r="AI188" s="39">
        <v>4</v>
      </c>
      <c r="AJ188" s="73">
        <v>4</v>
      </c>
      <c r="AK188" s="70" t="s">
        <v>1814</v>
      </c>
      <c r="AL188" s="107" t="s">
        <v>1814</v>
      </c>
      <c r="AM188" s="107"/>
    </row>
    <row r="189" spans="1:39" s="14" customFormat="1" ht="14.1" customHeight="1">
      <c r="A189" s="233" t="s">
        <v>4604</v>
      </c>
      <c r="B189" s="107">
        <v>210</v>
      </c>
      <c r="C189" s="98">
        <v>846</v>
      </c>
      <c r="D189" s="99">
        <v>293</v>
      </c>
      <c r="E189" s="99">
        <v>15.4</v>
      </c>
      <c r="F189" s="99">
        <v>24.4</v>
      </c>
      <c r="G189" s="100">
        <v>18</v>
      </c>
      <c r="H189" s="337">
        <v>268</v>
      </c>
      <c r="I189" s="39">
        <v>797.2</v>
      </c>
      <c r="J189" s="39">
        <v>761.2</v>
      </c>
      <c r="K189" s="39" t="s">
        <v>5300</v>
      </c>
      <c r="L189" s="39">
        <v>110</v>
      </c>
      <c r="M189" s="71">
        <v>188</v>
      </c>
      <c r="N189" s="39">
        <v>2.8</v>
      </c>
      <c r="O189" s="323">
        <v>13.29</v>
      </c>
      <c r="P189" s="692"/>
      <c r="Q189" s="108" t="s">
        <v>651</v>
      </c>
      <c r="R189" s="71">
        <v>141</v>
      </c>
      <c r="S189" s="39">
        <v>310700</v>
      </c>
      <c r="T189" s="39">
        <v>7346</v>
      </c>
      <c r="U189" s="39">
        <v>8430</v>
      </c>
      <c r="V189" s="322">
        <v>34.020000000000003</v>
      </c>
      <c r="W189" s="71">
        <v>138.1</v>
      </c>
      <c r="X189" s="39">
        <v>10260</v>
      </c>
      <c r="Y189" s="39">
        <v>700.2</v>
      </c>
      <c r="Z189" s="39">
        <v>1098</v>
      </c>
      <c r="AA189" s="323">
        <v>6.18</v>
      </c>
      <c r="AB189" s="39">
        <v>85.29</v>
      </c>
      <c r="AC189" s="39">
        <v>409</v>
      </c>
      <c r="AD189" s="73">
        <v>17260</v>
      </c>
      <c r="AE189" s="39">
        <v>1</v>
      </c>
      <c r="AF189" s="39">
        <v>1</v>
      </c>
      <c r="AG189" s="71">
        <v>1</v>
      </c>
      <c r="AH189" s="39">
        <v>4</v>
      </c>
      <c r="AI189" s="39">
        <v>4</v>
      </c>
      <c r="AJ189" s="73">
        <v>4</v>
      </c>
      <c r="AK189" s="70" t="s">
        <v>1814</v>
      </c>
      <c r="AL189" s="107" t="s">
        <v>1814</v>
      </c>
      <c r="AM189" s="107"/>
    </row>
    <row r="190" spans="1:39" s="14" customFormat="1" ht="14.1" customHeight="1">
      <c r="A190" s="233" t="s">
        <v>4605</v>
      </c>
      <c r="B190" s="107">
        <v>226</v>
      </c>
      <c r="C190" s="98">
        <v>851</v>
      </c>
      <c r="D190" s="99">
        <v>294</v>
      </c>
      <c r="E190" s="99">
        <v>16.100000000000001</v>
      </c>
      <c r="F190" s="99">
        <v>26.8</v>
      </c>
      <c r="G190" s="100">
        <v>18</v>
      </c>
      <c r="H190" s="337">
        <v>288</v>
      </c>
      <c r="I190" s="39">
        <v>797.4</v>
      </c>
      <c r="J190" s="39">
        <v>761.4</v>
      </c>
      <c r="K190" s="39" t="s">
        <v>5300</v>
      </c>
      <c r="L190" s="39">
        <v>110</v>
      </c>
      <c r="M190" s="71">
        <v>188</v>
      </c>
      <c r="N190" s="39">
        <v>2.81</v>
      </c>
      <c r="O190" s="323">
        <v>12.42</v>
      </c>
      <c r="P190" s="692"/>
      <c r="Q190" s="108" t="s">
        <v>652</v>
      </c>
      <c r="R190" s="71">
        <v>152</v>
      </c>
      <c r="S190" s="39">
        <v>340100</v>
      </c>
      <c r="T190" s="39">
        <v>7992</v>
      </c>
      <c r="U190" s="39">
        <v>9163</v>
      </c>
      <c r="V190" s="322">
        <v>34.32</v>
      </c>
      <c r="W190" s="71">
        <v>145.1</v>
      </c>
      <c r="X190" s="39">
        <v>11380</v>
      </c>
      <c r="Y190" s="39">
        <v>774.3</v>
      </c>
      <c r="Z190" s="39">
        <v>1213</v>
      </c>
      <c r="AA190" s="323">
        <v>6.28</v>
      </c>
      <c r="AB190" s="39">
        <v>90.79</v>
      </c>
      <c r="AC190" s="39">
        <v>517.5</v>
      </c>
      <c r="AD190" s="73">
        <v>19280</v>
      </c>
      <c r="AE190" s="39">
        <v>1</v>
      </c>
      <c r="AF190" s="39">
        <v>1</v>
      </c>
      <c r="AG190" s="71">
        <v>1</v>
      </c>
      <c r="AH190" s="39">
        <v>4</v>
      </c>
      <c r="AI190" s="39">
        <v>4</v>
      </c>
      <c r="AJ190" s="73">
        <v>4</v>
      </c>
      <c r="AK190" s="70" t="s">
        <v>1814</v>
      </c>
      <c r="AL190" s="107" t="s">
        <v>1814</v>
      </c>
      <c r="AM190" s="107"/>
    </row>
    <row r="191" spans="1:39" s="14" customFormat="1" ht="14.1" customHeight="1">
      <c r="A191" s="233" t="s">
        <v>1321</v>
      </c>
      <c r="B191" s="107">
        <v>251</v>
      </c>
      <c r="C191" s="98">
        <v>859</v>
      </c>
      <c r="D191" s="99">
        <v>292</v>
      </c>
      <c r="E191" s="99">
        <v>17</v>
      </c>
      <c r="F191" s="99">
        <v>31</v>
      </c>
      <c r="G191" s="100">
        <v>18</v>
      </c>
      <c r="H191" s="337">
        <v>319</v>
      </c>
      <c r="I191" s="39">
        <v>797</v>
      </c>
      <c r="J191" s="39">
        <v>761</v>
      </c>
      <c r="K191" s="39" t="s">
        <v>5300</v>
      </c>
      <c r="L191" s="39">
        <v>112</v>
      </c>
      <c r="M191" s="71">
        <v>186</v>
      </c>
      <c r="N191" s="39">
        <v>2.82</v>
      </c>
      <c r="O191" s="323">
        <v>11.25</v>
      </c>
      <c r="P191" s="692"/>
      <c r="Q191" s="108" t="s">
        <v>434</v>
      </c>
      <c r="R191" s="71">
        <v>169</v>
      </c>
      <c r="S191" s="39">
        <v>386500</v>
      </c>
      <c r="T191" s="39">
        <v>8999</v>
      </c>
      <c r="U191" s="39">
        <v>10304</v>
      </c>
      <c r="V191" s="322">
        <v>34.79</v>
      </c>
      <c r="W191" s="71">
        <v>154.69999999999999</v>
      </c>
      <c r="X191" s="39">
        <v>12900</v>
      </c>
      <c r="Y191" s="39">
        <v>883.6</v>
      </c>
      <c r="Z191" s="39">
        <v>1383</v>
      </c>
      <c r="AA191" s="323">
        <v>6.36</v>
      </c>
      <c r="AB191" s="39">
        <v>100.1</v>
      </c>
      <c r="AC191" s="320">
        <v>737.6</v>
      </c>
      <c r="AD191" s="73">
        <v>22050</v>
      </c>
      <c r="AE191" s="39">
        <v>1</v>
      </c>
      <c r="AF191" s="39">
        <v>1</v>
      </c>
      <c r="AG191" s="71">
        <v>1</v>
      </c>
      <c r="AH191" s="39">
        <v>4</v>
      </c>
      <c r="AI191" s="39">
        <v>4</v>
      </c>
      <c r="AJ191" s="73">
        <v>4</v>
      </c>
      <c r="AK191" s="70" t="s">
        <v>1814</v>
      </c>
      <c r="AL191" s="107" t="s">
        <v>1814</v>
      </c>
      <c r="AM191" s="107"/>
    </row>
    <row r="192" spans="1:39" s="14" customFormat="1" ht="14.1" customHeight="1">
      <c r="A192" s="233" t="s">
        <v>1322</v>
      </c>
      <c r="B192" s="107">
        <v>201</v>
      </c>
      <c r="C192" s="98">
        <v>903</v>
      </c>
      <c r="D192" s="99">
        <v>304</v>
      </c>
      <c r="E192" s="99">
        <v>15.2</v>
      </c>
      <c r="F192" s="99">
        <v>20.100000000000001</v>
      </c>
      <c r="G192" s="100">
        <v>19</v>
      </c>
      <c r="H192" s="337">
        <v>256</v>
      </c>
      <c r="I192" s="39">
        <v>862.8</v>
      </c>
      <c r="J192" s="39">
        <v>824.8</v>
      </c>
      <c r="K192" s="39" t="s">
        <v>5300</v>
      </c>
      <c r="L192" s="39">
        <v>112</v>
      </c>
      <c r="M192" s="71">
        <v>198</v>
      </c>
      <c r="N192" s="39">
        <v>2.96</v>
      </c>
      <c r="O192" s="323">
        <v>14.7</v>
      </c>
      <c r="P192" s="692"/>
      <c r="Q192" s="108" t="s">
        <v>435</v>
      </c>
      <c r="R192" s="71">
        <v>135</v>
      </c>
      <c r="S192" s="39">
        <v>325200</v>
      </c>
      <c r="T192" s="39">
        <v>7203</v>
      </c>
      <c r="U192" s="39">
        <v>8356</v>
      </c>
      <c r="V192" s="322">
        <v>35.61</v>
      </c>
      <c r="W192" s="71">
        <v>144.9</v>
      </c>
      <c r="X192" s="39">
        <v>9442</v>
      </c>
      <c r="Y192" s="39">
        <v>621.20000000000005</v>
      </c>
      <c r="Z192" s="39">
        <v>982.3</v>
      </c>
      <c r="AA192" s="323">
        <v>6.07</v>
      </c>
      <c r="AB192" s="39">
        <v>77.66</v>
      </c>
      <c r="AC192" s="39">
        <v>298</v>
      </c>
      <c r="AD192" s="73">
        <v>18340</v>
      </c>
      <c r="AE192" s="39">
        <v>1</v>
      </c>
      <c r="AF192" s="39">
        <v>1</v>
      </c>
      <c r="AG192" s="71" t="s">
        <v>5293</v>
      </c>
      <c r="AH192" s="39">
        <v>4</v>
      </c>
      <c r="AI192" s="39">
        <v>4</v>
      </c>
      <c r="AJ192" s="73" t="s">
        <v>5293</v>
      </c>
      <c r="AK192" s="70" t="s">
        <v>1814</v>
      </c>
      <c r="AL192" s="107"/>
      <c r="AM192" s="107"/>
    </row>
    <row r="193" spans="1:39" s="14" customFormat="1" ht="14.1" customHeight="1">
      <c r="A193" s="233" t="s">
        <v>562</v>
      </c>
      <c r="B193" s="107">
        <v>223</v>
      </c>
      <c r="C193" s="98">
        <v>911</v>
      </c>
      <c r="D193" s="99">
        <v>304</v>
      </c>
      <c r="E193" s="99">
        <v>15.9</v>
      </c>
      <c r="F193" s="99">
        <v>23.9</v>
      </c>
      <c r="G193" s="100">
        <v>19</v>
      </c>
      <c r="H193" s="337">
        <v>285</v>
      </c>
      <c r="I193" s="39">
        <v>863.2</v>
      </c>
      <c r="J193" s="39">
        <v>825.2</v>
      </c>
      <c r="K193" s="39" t="s">
        <v>5300</v>
      </c>
      <c r="L193" s="39">
        <v>112</v>
      </c>
      <c r="M193" s="71">
        <v>198</v>
      </c>
      <c r="N193" s="39">
        <v>2.97</v>
      </c>
      <c r="O193" s="323">
        <v>13.26</v>
      </c>
      <c r="P193" s="692"/>
      <c r="Q193" s="108" t="s">
        <v>436</v>
      </c>
      <c r="R193" s="71">
        <v>150</v>
      </c>
      <c r="S193" s="39">
        <v>376800</v>
      </c>
      <c r="T193" s="39">
        <v>8273</v>
      </c>
      <c r="U193" s="39">
        <v>9540</v>
      </c>
      <c r="V193" s="322">
        <v>36.32</v>
      </c>
      <c r="W193" s="71">
        <v>153.19999999999999</v>
      </c>
      <c r="X193" s="39">
        <v>11220</v>
      </c>
      <c r="Y193" s="39">
        <v>738.5</v>
      </c>
      <c r="Z193" s="39">
        <v>1163</v>
      </c>
      <c r="AA193" s="323">
        <v>6.27</v>
      </c>
      <c r="AB193" s="39">
        <v>85.96</v>
      </c>
      <c r="AC193" s="39">
        <v>426.8</v>
      </c>
      <c r="AD193" s="73">
        <v>22020</v>
      </c>
      <c r="AE193" s="39">
        <v>1</v>
      </c>
      <c r="AF193" s="39">
        <v>1</v>
      </c>
      <c r="AG193" s="71">
        <v>2</v>
      </c>
      <c r="AH193" s="39">
        <v>4</v>
      </c>
      <c r="AI193" s="39">
        <v>4</v>
      </c>
      <c r="AJ193" s="73">
        <v>4</v>
      </c>
      <c r="AK193" s="70" t="s">
        <v>1814</v>
      </c>
      <c r="AL193" s="107" t="s">
        <v>1814</v>
      </c>
      <c r="AM193" s="107"/>
    </row>
    <row r="194" spans="1:39" s="14" customFormat="1" ht="14.1" customHeight="1">
      <c r="A194" s="233" t="s">
        <v>563</v>
      </c>
      <c r="B194" s="107">
        <v>238</v>
      </c>
      <c r="C194" s="98">
        <v>915</v>
      </c>
      <c r="D194" s="99">
        <v>305</v>
      </c>
      <c r="E194" s="99">
        <v>16.5</v>
      </c>
      <c r="F194" s="99">
        <v>25.9</v>
      </c>
      <c r="G194" s="100">
        <v>19</v>
      </c>
      <c r="H194" s="337">
        <v>303</v>
      </c>
      <c r="I194" s="39">
        <v>863.2</v>
      </c>
      <c r="J194" s="39">
        <v>825.2</v>
      </c>
      <c r="K194" s="39" t="s">
        <v>5300</v>
      </c>
      <c r="L194" s="39">
        <v>112</v>
      </c>
      <c r="M194" s="71">
        <v>200</v>
      </c>
      <c r="N194" s="322">
        <v>2.98</v>
      </c>
      <c r="O194" s="323">
        <v>12.53</v>
      </c>
      <c r="P194" s="692"/>
      <c r="Q194" s="108" t="s">
        <v>6277</v>
      </c>
      <c r="R194" s="71">
        <v>160</v>
      </c>
      <c r="S194" s="39">
        <v>406400</v>
      </c>
      <c r="T194" s="39">
        <v>8883</v>
      </c>
      <c r="U194" s="39">
        <v>10229</v>
      </c>
      <c r="V194" s="322">
        <v>36.590000000000003</v>
      </c>
      <c r="W194" s="71">
        <v>159.6</v>
      </c>
      <c r="X194" s="39">
        <v>12290</v>
      </c>
      <c r="Y194" s="39">
        <v>805.6</v>
      </c>
      <c r="Z194" s="39">
        <v>1267</v>
      </c>
      <c r="AA194" s="323">
        <v>6.36</v>
      </c>
      <c r="AB194" s="39">
        <v>90.56</v>
      </c>
      <c r="AC194" s="320">
        <v>518.79999999999995</v>
      </c>
      <c r="AD194" s="73">
        <v>24200</v>
      </c>
      <c r="AE194" s="39">
        <v>1</v>
      </c>
      <c r="AF194" s="39">
        <v>1</v>
      </c>
      <c r="AG194" s="71">
        <v>1</v>
      </c>
      <c r="AH194" s="39">
        <v>4</v>
      </c>
      <c r="AI194" s="39">
        <v>4</v>
      </c>
      <c r="AJ194" s="73">
        <v>4</v>
      </c>
      <c r="AK194" s="70" t="s">
        <v>1814</v>
      </c>
      <c r="AL194" s="107" t="s">
        <v>1814</v>
      </c>
      <c r="AM194" s="107"/>
    </row>
    <row r="195" spans="1:39" s="14" customFormat="1" ht="14.1" customHeight="1">
      <c r="A195" s="233" t="s">
        <v>564</v>
      </c>
      <c r="B195" s="107">
        <v>253</v>
      </c>
      <c r="C195" s="98">
        <v>919</v>
      </c>
      <c r="D195" s="99">
        <v>306</v>
      </c>
      <c r="E195" s="99">
        <v>17.3</v>
      </c>
      <c r="F195" s="99">
        <v>27.9</v>
      </c>
      <c r="G195" s="100">
        <v>19</v>
      </c>
      <c r="H195" s="337">
        <v>323</v>
      </c>
      <c r="I195" s="39">
        <v>863.2</v>
      </c>
      <c r="J195" s="39">
        <v>825.2</v>
      </c>
      <c r="K195" s="39" t="s">
        <v>5300</v>
      </c>
      <c r="L195" s="39">
        <v>114</v>
      </c>
      <c r="M195" s="71">
        <v>200</v>
      </c>
      <c r="N195" s="39">
        <v>2.99</v>
      </c>
      <c r="O195" s="323">
        <v>11.8</v>
      </c>
      <c r="P195" s="692"/>
      <c r="Q195" s="108" t="s">
        <v>6278</v>
      </c>
      <c r="R195" s="71">
        <v>170</v>
      </c>
      <c r="S195" s="39">
        <v>437500</v>
      </c>
      <c r="T195" s="39">
        <v>9520</v>
      </c>
      <c r="U195" s="39">
        <v>10963</v>
      </c>
      <c r="V195" s="322">
        <v>36.79</v>
      </c>
      <c r="W195" s="71">
        <v>167.9</v>
      </c>
      <c r="X195" s="39">
        <v>13370</v>
      </c>
      <c r="Y195" s="39">
        <v>873.6</v>
      </c>
      <c r="Z195" s="39">
        <v>1375</v>
      </c>
      <c r="AA195" s="323">
        <v>6.43</v>
      </c>
      <c r="AB195" s="39">
        <v>95.36</v>
      </c>
      <c r="AC195" s="39">
        <v>630.9</v>
      </c>
      <c r="AD195" s="73">
        <v>26450</v>
      </c>
      <c r="AE195" s="39">
        <v>1</v>
      </c>
      <c r="AF195" s="39">
        <v>1</v>
      </c>
      <c r="AG195" s="71">
        <v>1</v>
      </c>
      <c r="AH195" s="39">
        <v>4</v>
      </c>
      <c r="AI195" s="39">
        <v>4</v>
      </c>
      <c r="AJ195" s="73">
        <v>4</v>
      </c>
      <c r="AK195" s="70" t="s">
        <v>1814</v>
      </c>
      <c r="AL195" s="107" t="s">
        <v>1814</v>
      </c>
      <c r="AM195" s="107"/>
    </row>
    <row r="196" spans="1:39" s="14" customFormat="1" ht="14.1" customHeight="1">
      <c r="A196" s="233" t="s">
        <v>565</v>
      </c>
      <c r="B196" s="107">
        <v>271</v>
      </c>
      <c r="C196" s="98">
        <v>923</v>
      </c>
      <c r="D196" s="99">
        <v>307</v>
      </c>
      <c r="E196" s="99">
        <v>18.399999999999999</v>
      </c>
      <c r="F196" s="99">
        <v>30</v>
      </c>
      <c r="G196" s="100">
        <v>19</v>
      </c>
      <c r="H196" s="337">
        <v>346</v>
      </c>
      <c r="I196" s="39">
        <v>863</v>
      </c>
      <c r="J196" s="39">
        <v>825</v>
      </c>
      <c r="K196" s="39" t="s">
        <v>5300</v>
      </c>
      <c r="L196" s="39">
        <v>114</v>
      </c>
      <c r="M196" s="71">
        <v>202</v>
      </c>
      <c r="N196" s="39">
        <v>3</v>
      </c>
      <c r="O196" s="323">
        <v>11.06</v>
      </c>
      <c r="P196" s="692"/>
      <c r="Q196" s="108" t="s">
        <v>6279</v>
      </c>
      <c r="R196" s="71">
        <v>182</v>
      </c>
      <c r="S196" s="39">
        <v>471600</v>
      </c>
      <c r="T196" s="39">
        <v>10218</v>
      </c>
      <c r="U196" s="39">
        <v>11783</v>
      </c>
      <c r="V196" s="322">
        <v>36.909999999999997</v>
      </c>
      <c r="W196" s="71">
        <v>178.8</v>
      </c>
      <c r="X196" s="39">
        <v>14520</v>
      </c>
      <c r="Y196" s="39">
        <v>945.8</v>
      </c>
      <c r="Z196" s="39">
        <v>1491</v>
      </c>
      <c r="AA196" s="323">
        <v>6.48</v>
      </c>
      <c r="AB196" s="39">
        <v>100.7</v>
      </c>
      <c r="AC196" s="39">
        <v>775</v>
      </c>
      <c r="AD196" s="73">
        <v>28840</v>
      </c>
      <c r="AE196" s="39">
        <v>1</v>
      </c>
      <c r="AF196" s="39">
        <v>1</v>
      </c>
      <c r="AG196" s="71">
        <v>1</v>
      </c>
      <c r="AH196" s="39">
        <v>4</v>
      </c>
      <c r="AI196" s="39">
        <v>4</v>
      </c>
      <c r="AJ196" s="73">
        <v>4</v>
      </c>
      <c r="AK196" s="70" t="s">
        <v>1814</v>
      </c>
      <c r="AL196" s="107" t="s">
        <v>1814</v>
      </c>
      <c r="AM196" s="107"/>
    </row>
    <row r="197" spans="1:39" s="14" customFormat="1" ht="14.1" customHeight="1">
      <c r="A197" s="233" t="s">
        <v>566</v>
      </c>
      <c r="B197" s="107">
        <v>289</v>
      </c>
      <c r="C197" s="98">
        <v>927</v>
      </c>
      <c r="D197" s="99">
        <v>308</v>
      </c>
      <c r="E197" s="99">
        <v>19.399999999999999</v>
      </c>
      <c r="F197" s="99">
        <v>32</v>
      </c>
      <c r="G197" s="100">
        <v>19</v>
      </c>
      <c r="H197" s="337">
        <v>368</v>
      </c>
      <c r="I197" s="39">
        <v>863</v>
      </c>
      <c r="J197" s="39">
        <v>825</v>
      </c>
      <c r="K197" s="39" t="s">
        <v>5300</v>
      </c>
      <c r="L197" s="39">
        <v>116</v>
      </c>
      <c r="M197" s="71">
        <v>202</v>
      </c>
      <c r="N197" s="39">
        <v>3.01</v>
      </c>
      <c r="O197" s="323">
        <v>10.45</v>
      </c>
      <c r="P197" s="692"/>
      <c r="Q197" s="108" t="s">
        <v>6280</v>
      </c>
      <c r="R197" s="71">
        <v>194</v>
      </c>
      <c r="S197" s="39">
        <v>504500</v>
      </c>
      <c r="T197" s="39">
        <v>10884</v>
      </c>
      <c r="U197" s="39">
        <v>12566</v>
      </c>
      <c r="V197" s="322">
        <v>37.04</v>
      </c>
      <c r="W197" s="71">
        <v>188.9</v>
      </c>
      <c r="X197" s="39">
        <v>15640</v>
      </c>
      <c r="Y197" s="39">
        <v>1016</v>
      </c>
      <c r="Z197" s="39">
        <v>1603</v>
      </c>
      <c r="AA197" s="323">
        <v>6.52</v>
      </c>
      <c r="AB197" s="39">
        <v>105.7</v>
      </c>
      <c r="AC197" s="320">
        <v>929.8</v>
      </c>
      <c r="AD197" s="73">
        <v>31210</v>
      </c>
      <c r="AE197" s="39">
        <v>1</v>
      </c>
      <c r="AF197" s="39">
        <v>1</v>
      </c>
      <c r="AG197" s="71">
        <v>1</v>
      </c>
      <c r="AH197" s="39">
        <v>4</v>
      </c>
      <c r="AI197" s="39">
        <v>4</v>
      </c>
      <c r="AJ197" s="73">
        <v>4</v>
      </c>
      <c r="AK197" s="70" t="s">
        <v>1814</v>
      </c>
      <c r="AL197" s="107" t="s">
        <v>1814</v>
      </c>
      <c r="AM197" s="107"/>
    </row>
    <row r="198" spans="1:39" s="14" customFormat="1" ht="14.1" customHeight="1">
      <c r="A198" s="233" t="s">
        <v>567</v>
      </c>
      <c r="B198" s="107">
        <v>313</v>
      </c>
      <c r="C198" s="98">
        <v>932</v>
      </c>
      <c r="D198" s="99">
        <v>309</v>
      </c>
      <c r="E198" s="99">
        <v>21.1</v>
      </c>
      <c r="F198" s="99">
        <v>34.5</v>
      </c>
      <c r="G198" s="100">
        <v>19</v>
      </c>
      <c r="H198" s="337">
        <v>399</v>
      </c>
      <c r="I198" s="39">
        <v>863</v>
      </c>
      <c r="J198" s="39">
        <v>825</v>
      </c>
      <c r="K198" s="39" t="s">
        <v>5300</v>
      </c>
      <c r="L198" s="39">
        <v>118</v>
      </c>
      <c r="M198" s="71">
        <v>204</v>
      </c>
      <c r="N198" s="39">
        <v>3.03</v>
      </c>
      <c r="O198" s="323">
        <v>9.67</v>
      </c>
      <c r="P198" s="692"/>
      <c r="Q198" s="108" t="s">
        <v>6640</v>
      </c>
      <c r="R198" s="71">
        <v>210</v>
      </c>
      <c r="S198" s="39">
        <v>548200</v>
      </c>
      <c r="T198" s="39">
        <v>11765</v>
      </c>
      <c r="U198" s="39">
        <v>13629</v>
      </c>
      <c r="V198" s="322">
        <v>37.1</v>
      </c>
      <c r="W198" s="71">
        <v>205.6</v>
      </c>
      <c r="X198" s="39">
        <v>17040</v>
      </c>
      <c r="Y198" s="39">
        <v>1103</v>
      </c>
      <c r="Z198" s="39">
        <v>1748</v>
      </c>
      <c r="AA198" s="323">
        <v>6.54</v>
      </c>
      <c r="AB198" s="39">
        <v>112.4</v>
      </c>
      <c r="AC198" s="39">
        <v>1171</v>
      </c>
      <c r="AD198" s="73">
        <v>34160</v>
      </c>
      <c r="AE198" s="39">
        <v>1</v>
      </c>
      <c r="AF198" s="39">
        <v>1</v>
      </c>
      <c r="AG198" s="71">
        <v>1</v>
      </c>
      <c r="AH198" s="39">
        <v>3</v>
      </c>
      <c r="AI198" s="39">
        <v>4</v>
      </c>
      <c r="AJ198" s="73">
        <v>4</v>
      </c>
      <c r="AK198" s="70" t="s">
        <v>1814</v>
      </c>
      <c r="AL198" s="107" t="s">
        <v>1814</v>
      </c>
      <c r="AM198" s="107"/>
    </row>
    <row r="199" spans="1:39" s="14" customFormat="1" ht="14.1" customHeight="1">
      <c r="A199" s="233" t="s">
        <v>7575</v>
      </c>
      <c r="B199" s="107">
        <v>345</v>
      </c>
      <c r="C199" s="98">
        <v>927</v>
      </c>
      <c r="D199" s="99">
        <v>418</v>
      </c>
      <c r="E199" s="99">
        <v>19.3</v>
      </c>
      <c r="F199" s="99">
        <v>32</v>
      </c>
      <c r="G199" s="100">
        <v>19</v>
      </c>
      <c r="H199" s="337">
        <v>437.2</v>
      </c>
      <c r="I199" s="39">
        <v>863</v>
      </c>
      <c r="J199" s="39">
        <v>825</v>
      </c>
      <c r="K199" s="39" t="s">
        <v>5300</v>
      </c>
      <c r="L199" s="39">
        <v>126</v>
      </c>
      <c r="M199" s="71">
        <v>312</v>
      </c>
      <c r="N199" s="39">
        <v>3.45</v>
      </c>
      <c r="O199" s="323">
        <v>10.07</v>
      </c>
      <c r="P199" s="692"/>
      <c r="Q199" s="108" t="s">
        <v>7587</v>
      </c>
      <c r="R199" s="71">
        <v>231</v>
      </c>
      <c r="S199" s="39">
        <v>645000</v>
      </c>
      <c r="T199" s="39">
        <v>13920</v>
      </c>
      <c r="U199" s="39">
        <v>15700</v>
      </c>
      <c r="V199" s="322">
        <v>38.409999999999997</v>
      </c>
      <c r="W199" s="71">
        <v>188</v>
      </c>
      <c r="X199" s="39">
        <v>39010</v>
      </c>
      <c r="Y199" s="39">
        <v>1867</v>
      </c>
      <c r="Z199" s="39">
        <v>2880</v>
      </c>
      <c r="AA199" s="323">
        <v>9.4499999999999993</v>
      </c>
      <c r="AB199" s="39">
        <v>105.6</v>
      </c>
      <c r="AC199" s="39">
        <v>1159</v>
      </c>
      <c r="AD199" s="73">
        <v>78120</v>
      </c>
      <c r="AE199" s="39">
        <v>1</v>
      </c>
      <c r="AF199" s="39">
        <v>1</v>
      </c>
      <c r="AG199" s="71">
        <v>1</v>
      </c>
      <c r="AH199" s="39">
        <v>4</v>
      </c>
      <c r="AI199" s="39">
        <v>4</v>
      </c>
      <c r="AJ199" s="73">
        <v>4</v>
      </c>
      <c r="AK199" s="70" t="s">
        <v>1814</v>
      </c>
      <c r="AL199" s="107" t="s">
        <v>1814</v>
      </c>
      <c r="AM199" s="107"/>
    </row>
    <row r="200" spans="1:39" s="14" customFormat="1" ht="14.1" customHeight="1">
      <c r="A200" s="233" t="s">
        <v>7576</v>
      </c>
      <c r="B200" s="107">
        <v>368</v>
      </c>
      <c r="C200" s="98">
        <v>931</v>
      </c>
      <c r="D200" s="99">
        <v>419</v>
      </c>
      <c r="E200" s="99">
        <v>20.3</v>
      </c>
      <c r="F200" s="99">
        <v>34.299999999999997</v>
      </c>
      <c r="G200" s="100">
        <v>19</v>
      </c>
      <c r="H200" s="337">
        <v>465.6</v>
      </c>
      <c r="I200" s="39">
        <v>862.4</v>
      </c>
      <c r="J200" s="39">
        <v>824.4</v>
      </c>
      <c r="K200" s="39" t="s">
        <v>5300</v>
      </c>
      <c r="L200" s="39">
        <v>128</v>
      </c>
      <c r="M200" s="71">
        <v>314</v>
      </c>
      <c r="N200" s="39">
        <v>3.46</v>
      </c>
      <c r="O200" s="323">
        <v>9.48</v>
      </c>
      <c r="P200" s="692"/>
      <c r="Q200" s="108" t="s">
        <v>7588</v>
      </c>
      <c r="R200" s="71">
        <v>247</v>
      </c>
      <c r="S200" s="39">
        <v>692200</v>
      </c>
      <c r="T200" s="39">
        <v>14870</v>
      </c>
      <c r="U200" s="39">
        <v>16790</v>
      </c>
      <c r="V200" s="322">
        <v>38.56</v>
      </c>
      <c r="W200" s="71">
        <v>198.2</v>
      </c>
      <c r="X200" s="39">
        <v>42120</v>
      </c>
      <c r="Y200" s="39">
        <v>2010</v>
      </c>
      <c r="Z200" s="39">
        <v>3104</v>
      </c>
      <c r="AA200" s="323">
        <v>9.51</v>
      </c>
      <c r="AB200" s="39">
        <v>111.2</v>
      </c>
      <c r="AC200" s="39">
        <v>1408</v>
      </c>
      <c r="AD200" s="73">
        <v>84670</v>
      </c>
      <c r="AE200" s="39">
        <v>1</v>
      </c>
      <c r="AF200" s="39">
        <v>1</v>
      </c>
      <c r="AG200" s="71">
        <v>1</v>
      </c>
      <c r="AH200" s="39">
        <v>3</v>
      </c>
      <c r="AI200" s="39">
        <v>4</v>
      </c>
      <c r="AJ200" s="73">
        <v>4</v>
      </c>
      <c r="AK200" s="70" t="s">
        <v>1814</v>
      </c>
      <c r="AL200" s="107" t="s">
        <v>1814</v>
      </c>
      <c r="AM200" s="107"/>
    </row>
    <row r="201" spans="1:39" s="14" customFormat="1" ht="14.1" customHeight="1">
      <c r="A201" s="233" t="s">
        <v>7577</v>
      </c>
      <c r="B201" s="107">
        <v>390</v>
      </c>
      <c r="C201" s="98">
        <v>936</v>
      </c>
      <c r="D201" s="99">
        <v>420</v>
      </c>
      <c r="E201" s="99">
        <v>21.3</v>
      </c>
      <c r="F201" s="99">
        <v>36.6</v>
      </c>
      <c r="G201" s="100">
        <v>19</v>
      </c>
      <c r="H201" s="337">
        <v>494.3</v>
      </c>
      <c r="I201" s="39">
        <v>862.8</v>
      </c>
      <c r="J201" s="39">
        <v>824.8</v>
      </c>
      <c r="K201" s="39" t="s">
        <v>5300</v>
      </c>
      <c r="L201" s="39">
        <v>128</v>
      </c>
      <c r="M201" s="71">
        <v>314</v>
      </c>
      <c r="N201" s="322">
        <v>3.48</v>
      </c>
      <c r="O201" s="323">
        <v>8.9600000000000009</v>
      </c>
      <c r="P201" s="692"/>
      <c r="Q201" s="108" t="s">
        <v>7589</v>
      </c>
      <c r="R201" s="71">
        <v>262</v>
      </c>
      <c r="S201" s="39">
        <v>741700</v>
      </c>
      <c r="T201" s="39">
        <v>15850</v>
      </c>
      <c r="U201" s="39">
        <v>17920</v>
      </c>
      <c r="V201" s="322">
        <v>38.74</v>
      </c>
      <c r="W201" s="71">
        <v>208.6</v>
      </c>
      <c r="X201" s="39">
        <v>45270</v>
      </c>
      <c r="Y201" s="39">
        <v>2156</v>
      </c>
      <c r="Z201" s="39">
        <v>3331</v>
      </c>
      <c r="AA201" s="323">
        <v>9.57</v>
      </c>
      <c r="AB201" s="39">
        <v>116.8</v>
      </c>
      <c r="AC201" s="320">
        <v>1691</v>
      </c>
      <c r="AD201" s="73">
        <v>91550</v>
      </c>
      <c r="AE201" s="39">
        <v>1</v>
      </c>
      <c r="AF201" s="39">
        <v>1</v>
      </c>
      <c r="AG201" s="71">
        <v>1</v>
      </c>
      <c r="AH201" s="39">
        <v>3</v>
      </c>
      <c r="AI201" s="39">
        <v>4</v>
      </c>
      <c r="AJ201" s="73">
        <v>4</v>
      </c>
      <c r="AK201" s="70" t="s">
        <v>1814</v>
      </c>
      <c r="AL201" s="107" t="s">
        <v>1814</v>
      </c>
      <c r="AM201" s="107"/>
    </row>
    <row r="202" spans="1:39" s="14" customFormat="1" ht="14.1" customHeight="1">
      <c r="A202" s="233" t="s">
        <v>7578</v>
      </c>
      <c r="B202" s="107">
        <v>420</v>
      </c>
      <c r="C202" s="98">
        <v>943</v>
      </c>
      <c r="D202" s="99">
        <v>422</v>
      </c>
      <c r="E202" s="99">
        <v>22.5</v>
      </c>
      <c r="F202" s="99">
        <v>39.9</v>
      </c>
      <c r="G202" s="100">
        <v>19</v>
      </c>
      <c r="H202" s="337">
        <v>534.1</v>
      </c>
      <c r="I202" s="39">
        <v>863.2</v>
      </c>
      <c r="J202" s="39">
        <v>825.2</v>
      </c>
      <c r="K202" s="39" t="s">
        <v>5300</v>
      </c>
      <c r="L202" s="39">
        <v>130</v>
      </c>
      <c r="M202" s="71">
        <v>316</v>
      </c>
      <c r="N202" s="39">
        <v>3.5</v>
      </c>
      <c r="O202" s="323">
        <v>8.34</v>
      </c>
      <c r="P202" s="692"/>
      <c r="Q202" s="108" t="s">
        <v>7026</v>
      </c>
      <c r="R202" s="71">
        <v>282</v>
      </c>
      <c r="S202" s="39">
        <v>813300</v>
      </c>
      <c r="T202" s="39">
        <v>17250</v>
      </c>
      <c r="U202" s="39">
        <v>19530</v>
      </c>
      <c r="V202" s="322">
        <v>39.020000000000003</v>
      </c>
      <c r="W202" s="71">
        <v>221.5</v>
      </c>
      <c r="X202" s="39">
        <v>50070</v>
      </c>
      <c r="Y202" s="39">
        <v>2373</v>
      </c>
      <c r="Z202" s="39">
        <v>3667</v>
      </c>
      <c r="AA202" s="323">
        <v>9.68</v>
      </c>
      <c r="AB202" s="39">
        <v>124.6</v>
      </c>
      <c r="AC202" s="39">
        <v>2151</v>
      </c>
      <c r="AD202" s="73">
        <v>102100</v>
      </c>
      <c r="AE202" s="39">
        <v>1</v>
      </c>
      <c r="AF202" s="39">
        <v>1</v>
      </c>
      <c r="AG202" s="71">
        <v>1</v>
      </c>
      <c r="AH202" s="39">
        <v>2</v>
      </c>
      <c r="AI202" s="39">
        <v>4</v>
      </c>
      <c r="AJ202" s="73">
        <v>4</v>
      </c>
      <c r="AK202" s="70" t="s">
        <v>1814</v>
      </c>
      <c r="AL202" s="107" t="s">
        <v>1814</v>
      </c>
      <c r="AM202" s="107"/>
    </row>
    <row r="203" spans="1:39" s="14" customFormat="1" ht="14.1" customHeight="1">
      <c r="A203" s="233" t="s">
        <v>7579</v>
      </c>
      <c r="B203" s="107">
        <v>449</v>
      </c>
      <c r="C203" s="98">
        <v>948</v>
      </c>
      <c r="D203" s="99">
        <v>423</v>
      </c>
      <c r="E203" s="99">
        <v>24</v>
      </c>
      <c r="F203" s="99">
        <v>42.7</v>
      </c>
      <c r="G203" s="100">
        <v>19</v>
      </c>
      <c r="H203" s="337">
        <v>571.4</v>
      </c>
      <c r="I203" s="39">
        <v>862.6</v>
      </c>
      <c r="J203" s="39">
        <v>824.6</v>
      </c>
      <c r="K203" s="39" t="s">
        <v>5300</v>
      </c>
      <c r="L203" s="39">
        <v>130</v>
      </c>
      <c r="M203" s="71">
        <v>318</v>
      </c>
      <c r="N203" s="39">
        <v>3.51</v>
      </c>
      <c r="O203" s="323">
        <v>7.82</v>
      </c>
      <c r="P203" s="692"/>
      <c r="Q203" s="108" t="s">
        <v>7027</v>
      </c>
      <c r="R203" s="71">
        <v>302</v>
      </c>
      <c r="S203" s="39">
        <v>874700</v>
      </c>
      <c r="T203" s="39">
        <v>18450</v>
      </c>
      <c r="U203" s="39">
        <v>20950</v>
      </c>
      <c r="V203" s="322">
        <v>39.130000000000003</v>
      </c>
      <c r="W203" s="71">
        <v>236.6</v>
      </c>
      <c r="X203" s="39">
        <v>53970</v>
      </c>
      <c r="Y203" s="39">
        <v>2552</v>
      </c>
      <c r="Z203" s="39">
        <v>3949</v>
      </c>
      <c r="AA203" s="323">
        <v>9.7200000000000006</v>
      </c>
      <c r="AB203" s="39">
        <v>131.69999999999999</v>
      </c>
      <c r="AC203" s="39">
        <v>2627</v>
      </c>
      <c r="AD203" s="73">
        <v>110600</v>
      </c>
      <c r="AE203" s="39">
        <v>1</v>
      </c>
      <c r="AF203" s="39">
        <v>1</v>
      </c>
      <c r="AG203" s="71">
        <v>1</v>
      </c>
      <c r="AH203" s="39">
        <v>2</v>
      </c>
      <c r="AI203" s="39">
        <v>4</v>
      </c>
      <c r="AJ203" s="73">
        <v>4</v>
      </c>
      <c r="AK203" s="70" t="s">
        <v>1814</v>
      </c>
      <c r="AL203" s="107" t="s">
        <v>1814</v>
      </c>
      <c r="AM203" s="107"/>
    </row>
    <row r="204" spans="1:39" s="14" customFormat="1" ht="14.1" customHeight="1">
      <c r="A204" s="233" t="s">
        <v>7580</v>
      </c>
      <c r="B204" s="107">
        <v>491</v>
      </c>
      <c r="C204" s="98">
        <v>957</v>
      </c>
      <c r="D204" s="99">
        <v>422</v>
      </c>
      <c r="E204" s="99">
        <v>25.9</v>
      </c>
      <c r="F204" s="99">
        <v>47</v>
      </c>
      <c r="G204" s="100">
        <v>19</v>
      </c>
      <c r="H204" s="337">
        <v>623.29999999999995</v>
      </c>
      <c r="I204" s="39">
        <v>863</v>
      </c>
      <c r="J204" s="39">
        <v>825</v>
      </c>
      <c r="K204" s="39" t="s">
        <v>5300</v>
      </c>
      <c r="L204" s="39">
        <v>132</v>
      </c>
      <c r="M204" s="71">
        <v>316</v>
      </c>
      <c r="N204" s="39">
        <v>3.52</v>
      </c>
      <c r="O204" s="323">
        <v>7.19</v>
      </c>
      <c r="P204" s="692"/>
      <c r="Q204" s="108" t="s">
        <v>7028</v>
      </c>
      <c r="R204" s="71">
        <v>330</v>
      </c>
      <c r="S204" s="39">
        <v>966300</v>
      </c>
      <c r="T204" s="39">
        <v>20200</v>
      </c>
      <c r="U204" s="39">
        <v>23000</v>
      </c>
      <c r="V204" s="322">
        <v>39.369999999999997</v>
      </c>
      <c r="W204" s="71">
        <v>256.60000000000002</v>
      </c>
      <c r="X204" s="39">
        <v>59000</v>
      </c>
      <c r="Y204" s="39">
        <v>2796</v>
      </c>
      <c r="Z204" s="39">
        <v>4335</v>
      </c>
      <c r="AA204" s="323">
        <v>9.73</v>
      </c>
      <c r="AB204" s="39">
        <v>142.19999999999999</v>
      </c>
      <c r="AC204" s="39">
        <v>3441</v>
      </c>
      <c r="AD204" s="73">
        <v>122200</v>
      </c>
      <c r="AE204" s="39">
        <v>1</v>
      </c>
      <c r="AF204" s="39">
        <v>1</v>
      </c>
      <c r="AG204" s="71">
        <v>1</v>
      </c>
      <c r="AH204" s="39">
        <v>1</v>
      </c>
      <c r="AI204" s="39">
        <v>3</v>
      </c>
      <c r="AJ204" s="73">
        <v>4</v>
      </c>
      <c r="AK204" s="70" t="s">
        <v>1814</v>
      </c>
      <c r="AL204" s="107" t="s">
        <v>1814</v>
      </c>
      <c r="AM204" s="107"/>
    </row>
    <row r="205" spans="1:39" s="14" customFormat="1" ht="14.1" customHeight="1">
      <c r="A205" s="233" t="s">
        <v>7581</v>
      </c>
      <c r="B205" s="107">
        <v>537</v>
      </c>
      <c r="C205" s="98">
        <v>965</v>
      </c>
      <c r="D205" s="99">
        <v>425</v>
      </c>
      <c r="E205" s="99">
        <v>28.4</v>
      </c>
      <c r="F205" s="99">
        <v>51.1</v>
      </c>
      <c r="G205" s="100">
        <v>19</v>
      </c>
      <c r="H205" s="337">
        <v>682.5</v>
      </c>
      <c r="I205" s="39">
        <v>862.8</v>
      </c>
      <c r="J205" s="39">
        <v>824.8</v>
      </c>
      <c r="K205" s="39" t="s">
        <v>5300</v>
      </c>
      <c r="L205" s="39">
        <v>136</v>
      </c>
      <c r="M205" s="71">
        <v>320</v>
      </c>
      <c r="N205" s="39">
        <v>3.54</v>
      </c>
      <c r="O205" s="323">
        <v>6.61</v>
      </c>
      <c r="P205" s="692"/>
      <c r="Q205" s="108" t="s">
        <v>7029</v>
      </c>
      <c r="R205" s="71">
        <v>361</v>
      </c>
      <c r="S205" s="39">
        <v>1066000</v>
      </c>
      <c r="T205" s="39">
        <v>22080</v>
      </c>
      <c r="U205" s="39">
        <v>25270</v>
      </c>
      <c r="V205" s="322">
        <v>39.51</v>
      </c>
      <c r="W205" s="71">
        <v>282.10000000000002</v>
      </c>
      <c r="X205" s="39">
        <v>65550</v>
      </c>
      <c r="Y205" s="39">
        <v>3085</v>
      </c>
      <c r="Z205" s="39">
        <v>4795</v>
      </c>
      <c r="AA205" s="323">
        <v>9.8000000000000007</v>
      </c>
      <c r="AB205" s="320">
        <v>152.9</v>
      </c>
      <c r="AC205" s="39">
        <v>4447</v>
      </c>
      <c r="AD205" s="73">
        <v>136900</v>
      </c>
      <c r="AE205" s="39">
        <v>1</v>
      </c>
      <c r="AF205" s="39">
        <v>1</v>
      </c>
      <c r="AG205" s="71">
        <v>1</v>
      </c>
      <c r="AH205" s="39">
        <v>1</v>
      </c>
      <c r="AI205" s="39">
        <v>2</v>
      </c>
      <c r="AJ205" s="73">
        <v>3</v>
      </c>
      <c r="AK205" s="70" t="s">
        <v>1814</v>
      </c>
      <c r="AL205" s="107" t="s">
        <v>1814</v>
      </c>
      <c r="AM205" s="107"/>
    </row>
    <row r="206" spans="1:39" s="14" customFormat="1" ht="14.1" customHeight="1">
      <c r="A206" s="233" t="s">
        <v>7582</v>
      </c>
      <c r="B206" s="107">
        <v>588</v>
      </c>
      <c r="C206" s="98">
        <v>976</v>
      </c>
      <c r="D206" s="99">
        <v>427</v>
      </c>
      <c r="E206" s="99">
        <v>31</v>
      </c>
      <c r="F206" s="99">
        <v>55.9</v>
      </c>
      <c r="G206" s="100">
        <v>19</v>
      </c>
      <c r="H206" s="337">
        <v>748.4</v>
      </c>
      <c r="I206" s="39">
        <v>864.2</v>
      </c>
      <c r="J206" s="39">
        <v>826.2</v>
      </c>
      <c r="K206" s="39" t="s">
        <v>5300</v>
      </c>
      <c r="L206" s="39">
        <v>138</v>
      </c>
      <c r="M206" s="71">
        <v>322</v>
      </c>
      <c r="N206" s="39">
        <v>3.57</v>
      </c>
      <c r="O206" s="323">
        <v>6.07</v>
      </c>
      <c r="P206" s="692"/>
      <c r="Q206" s="108" t="s">
        <v>7030</v>
      </c>
      <c r="R206" s="71">
        <v>395</v>
      </c>
      <c r="S206" s="39">
        <v>1184000</v>
      </c>
      <c r="T206" s="39">
        <v>24260</v>
      </c>
      <c r="U206" s="39">
        <v>27880</v>
      </c>
      <c r="V206" s="322">
        <v>39.78</v>
      </c>
      <c r="W206" s="71">
        <v>309.60000000000002</v>
      </c>
      <c r="X206" s="39">
        <v>72760</v>
      </c>
      <c r="Y206" s="39">
        <v>3408</v>
      </c>
      <c r="Z206" s="39">
        <v>5310</v>
      </c>
      <c r="AA206" s="323">
        <v>9.86</v>
      </c>
      <c r="AB206" s="39">
        <v>165.1</v>
      </c>
      <c r="AC206" s="39">
        <v>5808</v>
      </c>
      <c r="AD206" s="73">
        <v>154000</v>
      </c>
      <c r="AE206" s="39">
        <v>1</v>
      </c>
      <c r="AF206" s="39">
        <v>1</v>
      </c>
      <c r="AG206" s="71">
        <v>1</v>
      </c>
      <c r="AH206" s="39">
        <v>1</v>
      </c>
      <c r="AI206" s="39">
        <v>1</v>
      </c>
      <c r="AJ206" s="73">
        <v>2</v>
      </c>
      <c r="AK206" s="70" t="s">
        <v>1814</v>
      </c>
      <c r="AL206" s="107" t="s">
        <v>1814</v>
      </c>
      <c r="AM206" s="107"/>
    </row>
    <row r="207" spans="1:39" s="14" customFormat="1" ht="14.1" customHeight="1">
      <c r="A207" s="233" t="s">
        <v>7583</v>
      </c>
      <c r="B207" s="107">
        <v>656</v>
      </c>
      <c r="C207" s="98">
        <v>987</v>
      </c>
      <c r="D207" s="99">
        <v>431</v>
      </c>
      <c r="E207" s="99">
        <v>34.5</v>
      </c>
      <c r="F207" s="99">
        <v>62</v>
      </c>
      <c r="G207" s="100">
        <v>19</v>
      </c>
      <c r="H207" s="337">
        <v>835.3</v>
      </c>
      <c r="I207" s="39">
        <v>863</v>
      </c>
      <c r="J207" s="39">
        <v>825</v>
      </c>
      <c r="K207" s="39" t="s">
        <v>5300</v>
      </c>
      <c r="L207" s="39">
        <v>144</v>
      </c>
      <c r="M207" s="71">
        <v>320</v>
      </c>
      <c r="N207" s="39">
        <v>3.6</v>
      </c>
      <c r="O207" s="323">
        <v>5.48</v>
      </c>
      <c r="P207" s="692"/>
      <c r="Q207" s="108" t="s">
        <v>7031</v>
      </c>
      <c r="R207" s="71">
        <v>441</v>
      </c>
      <c r="S207" s="39">
        <v>1335000</v>
      </c>
      <c r="T207" s="39">
        <v>27060</v>
      </c>
      <c r="U207" s="39">
        <v>31270</v>
      </c>
      <c r="V207" s="322">
        <v>39.979999999999997</v>
      </c>
      <c r="W207" s="71">
        <v>345.8</v>
      </c>
      <c r="X207" s="39">
        <v>83040</v>
      </c>
      <c r="Y207" s="39">
        <v>3853</v>
      </c>
      <c r="Z207" s="39">
        <v>6022</v>
      </c>
      <c r="AA207" s="323">
        <v>9.9700000000000006</v>
      </c>
      <c r="AB207" s="39">
        <v>180.8</v>
      </c>
      <c r="AC207" s="39">
        <v>7950</v>
      </c>
      <c r="AD207" s="73">
        <v>177600</v>
      </c>
      <c r="AE207" s="39">
        <v>1</v>
      </c>
      <c r="AF207" s="39">
        <v>1</v>
      </c>
      <c r="AG207" s="71">
        <v>1</v>
      </c>
      <c r="AH207" s="39">
        <v>1</v>
      </c>
      <c r="AI207" s="39">
        <v>1</v>
      </c>
      <c r="AJ207" s="73">
        <v>2</v>
      </c>
      <c r="AK207" s="70" t="s">
        <v>1814</v>
      </c>
      <c r="AL207" s="107" t="s">
        <v>1814</v>
      </c>
      <c r="AM207" s="107"/>
    </row>
    <row r="208" spans="1:39" s="14" customFormat="1" ht="14.1" customHeight="1">
      <c r="A208" s="233" t="s">
        <v>7584</v>
      </c>
      <c r="B208" s="107">
        <v>725</v>
      </c>
      <c r="C208" s="98">
        <v>999</v>
      </c>
      <c r="D208" s="99">
        <v>434</v>
      </c>
      <c r="E208" s="99">
        <v>38.1</v>
      </c>
      <c r="F208" s="99">
        <v>68.099999999999994</v>
      </c>
      <c r="G208" s="100">
        <v>19</v>
      </c>
      <c r="H208" s="337">
        <v>922.9</v>
      </c>
      <c r="I208" s="39">
        <v>862.8</v>
      </c>
      <c r="J208" s="39">
        <v>824.8</v>
      </c>
      <c r="K208" s="39" t="s">
        <v>5300</v>
      </c>
      <c r="L208" s="39">
        <v>148</v>
      </c>
      <c r="M208" s="71">
        <v>323</v>
      </c>
      <c r="N208" s="39">
        <v>3.63</v>
      </c>
      <c r="O208" s="323">
        <v>5</v>
      </c>
      <c r="P208" s="692"/>
      <c r="Q208" s="108" t="s">
        <v>7032</v>
      </c>
      <c r="R208" s="71">
        <v>487</v>
      </c>
      <c r="S208" s="39">
        <v>1492000</v>
      </c>
      <c r="T208" s="39">
        <v>29880</v>
      </c>
      <c r="U208" s="39">
        <v>34740</v>
      </c>
      <c r="V208" s="322">
        <v>40.21</v>
      </c>
      <c r="W208" s="71">
        <v>383.6</v>
      </c>
      <c r="X208" s="39">
        <v>93200</v>
      </c>
      <c r="Y208" s="39">
        <v>4295</v>
      </c>
      <c r="Z208" s="39">
        <v>6734</v>
      </c>
      <c r="AA208" s="323">
        <v>10.050000000000001</v>
      </c>
      <c r="AB208" s="39">
        <v>196.6</v>
      </c>
      <c r="AC208" s="39">
        <v>10570</v>
      </c>
      <c r="AD208" s="73">
        <v>201900</v>
      </c>
      <c r="AE208" s="39">
        <v>1</v>
      </c>
      <c r="AF208" s="39">
        <v>1</v>
      </c>
      <c r="AG208" s="71">
        <v>1</v>
      </c>
      <c r="AH208" s="39">
        <v>1</v>
      </c>
      <c r="AI208" s="39">
        <v>1</v>
      </c>
      <c r="AJ208" s="73">
        <v>1</v>
      </c>
      <c r="AK208" s="70" t="s">
        <v>1814</v>
      </c>
      <c r="AL208" s="107" t="s">
        <v>1814</v>
      </c>
      <c r="AM208" s="107"/>
    </row>
    <row r="209" spans="1:39" s="14" customFormat="1" ht="14.1" customHeight="1">
      <c r="A209" s="233" t="s">
        <v>7585</v>
      </c>
      <c r="B209" s="107">
        <v>787</v>
      </c>
      <c r="C209" s="98">
        <v>1011</v>
      </c>
      <c r="D209" s="99">
        <v>437</v>
      </c>
      <c r="E209" s="99">
        <v>40.9</v>
      </c>
      <c r="F209" s="99">
        <v>73.900000000000006</v>
      </c>
      <c r="G209" s="100">
        <v>19</v>
      </c>
      <c r="H209" s="337">
        <v>1002</v>
      </c>
      <c r="I209" s="39">
        <v>863.2</v>
      </c>
      <c r="J209" s="39">
        <v>825.2</v>
      </c>
      <c r="K209" s="39" t="s">
        <v>5300</v>
      </c>
      <c r="L209" s="39">
        <v>152</v>
      </c>
      <c r="M209" s="71">
        <v>326</v>
      </c>
      <c r="N209" s="39">
        <v>3.66</v>
      </c>
      <c r="O209" s="323">
        <v>4.6500000000000004</v>
      </c>
      <c r="P209" s="692"/>
      <c r="Q209" s="108" t="s">
        <v>7033</v>
      </c>
      <c r="R209" s="71">
        <v>529</v>
      </c>
      <c r="S209" s="39">
        <v>1646000</v>
      </c>
      <c r="T209" s="39">
        <v>32560</v>
      </c>
      <c r="U209" s="39">
        <v>38010</v>
      </c>
      <c r="V209" s="322">
        <v>40.53</v>
      </c>
      <c r="W209" s="71">
        <v>414.5</v>
      </c>
      <c r="X209" s="39">
        <v>103300</v>
      </c>
      <c r="Y209" s="39">
        <v>4728</v>
      </c>
      <c r="Z209" s="39">
        <v>7425</v>
      </c>
      <c r="AA209" s="323">
        <v>10.15</v>
      </c>
      <c r="AB209" s="320">
        <v>211</v>
      </c>
      <c r="AC209" s="39">
        <v>13430</v>
      </c>
      <c r="AD209" s="73">
        <v>226800</v>
      </c>
      <c r="AE209" s="39">
        <v>1</v>
      </c>
      <c r="AF209" s="39">
        <v>1</v>
      </c>
      <c r="AG209" s="71">
        <v>1</v>
      </c>
      <c r="AH209" s="39">
        <v>1</v>
      </c>
      <c r="AI209" s="39">
        <v>1</v>
      </c>
      <c r="AJ209" s="73">
        <v>1</v>
      </c>
      <c r="AK209" s="70" t="s">
        <v>1814</v>
      </c>
      <c r="AL209" s="107" t="s">
        <v>1814</v>
      </c>
      <c r="AM209" s="107"/>
    </row>
    <row r="210" spans="1:39" s="14" customFormat="1" ht="14.1" customHeight="1">
      <c r="A210" s="233" t="s">
        <v>7586</v>
      </c>
      <c r="B210" s="107">
        <v>970</v>
      </c>
      <c r="C210" s="98">
        <v>1043</v>
      </c>
      <c r="D210" s="99">
        <v>446</v>
      </c>
      <c r="E210" s="99">
        <v>50</v>
      </c>
      <c r="F210" s="99">
        <v>89.9</v>
      </c>
      <c r="G210" s="100">
        <v>19</v>
      </c>
      <c r="H210" s="337">
        <v>1236.5999999999999</v>
      </c>
      <c r="I210" s="39">
        <v>863.2</v>
      </c>
      <c r="J210" s="39">
        <v>825.2</v>
      </c>
      <c r="K210" s="39" t="s">
        <v>5300</v>
      </c>
      <c r="L210" s="39">
        <v>160</v>
      </c>
      <c r="M210" s="71">
        <v>334</v>
      </c>
      <c r="N210" s="322">
        <v>3.74</v>
      </c>
      <c r="O210" s="323">
        <v>3.85</v>
      </c>
      <c r="P210" s="692"/>
      <c r="Q210" s="108" t="s">
        <v>7034</v>
      </c>
      <c r="R210" s="71">
        <v>652</v>
      </c>
      <c r="S210" s="39">
        <v>2100000</v>
      </c>
      <c r="T210" s="39">
        <v>40270</v>
      </c>
      <c r="U210" s="39">
        <v>47660</v>
      </c>
      <c r="V210" s="322">
        <v>41.21</v>
      </c>
      <c r="W210" s="71">
        <v>513.79999999999995</v>
      </c>
      <c r="X210" s="39">
        <v>133900</v>
      </c>
      <c r="Y210" s="39">
        <v>6002</v>
      </c>
      <c r="Z210" s="39">
        <v>9490</v>
      </c>
      <c r="AA210" s="323">
        <v>10.4</v>
      </c>
      <c r="AB210" s="39">
        <v>252.1</v>
      </c>
      <c r="AC210" s="39">
        <v>24320</v>
      </c>
      <c r="AD210" s="73">
        <v>304000</v>
      </c>
      <c r="AE210" s="39">
        <v>1</v>
      </c>
      <c r="AF210" s="39">
        <v>1</v>
      </c>
      <c r="AG210" s="71">
        <v>1</v>
      </c>
      <c r="AH210" s="39">
        <v>1</v>
      </c>
      <c r="AI210" s="39">
        <v>1</v>
      </c>
      <c r="AJ210" s="73">
        <v>1</v>
      </c>
      <c r="AK210" s="70" t="s">
        <v>1814</v>
      </c>
      <c r="AL210" s="107" t="s">
        <v>1814</v>
      </c>
      <c r="AM210" s="107"/>
    </row>
    <row r="211" spans="1:39" s="14" customFormat="1" ht="14.1" customHeight="1">
      <c r="A211" s="233" t="s">
        <v>6250</v>
      </c>
      <c r="B211" s="107">
        <v>222</v>
      </c>
      <c r="C211" s="98">
        <v>970</v>
      </c>
      <c r="D211" s="99">
        <v>300</v>
      </c>
      <c r="E211" s="99">
        <v>16</v>
      </c>
      <c r="F211" s="99">
        <v>21.1</v>
      </c>
      <c r="G211" s="100">
        <v>30</v>
      </c>
      <c r="H211" s="337">
        <v>282</v>
      </c>
      <c r="I211" s="39">
        <v>928</v>
      </c>
      <c r="J211" s="39">
        <v>868</v>
      </c>
      <c r="K211" s="39" t="s">
        <v>5300</v>
      </c>
      <c r="L211" s="39">
        <v>134</v>
      </c>
      <c r="M211" s="71">
        <v>194</v>
      </c>
      <c r="N211" s="39">
        <v>3.06</v>
      </c>
      <c r="O211" s="323">
        <v>13.77</v>
      </c>
      <c r="P211" s="692"/>
      <c r="Q211" s="108" t="s">
        <v>2569</v>
      </c>
      <c r="R211" s="71">
        <v>149</v>
      </c>
      <c r="S211" s="39">
        <v>407700</v>
      </c>
      <c r="T211" s="39">
        <v>8405</v>
      </c>
      <c r="U211" s="39">
        <v>9803</v>
      </c>
      <c r="V211" s="322">
        <v>37.97</v>
      </c>
      <c r="W211" s="341">
        <v>172.2</v>
      </c>
      <c r="X211" s="39">
        <v>9546</v>
      </c>
      <c r="Y211" s="39">
        <v>636</v>
      </c>
      <c r="Z211" s="39">
        <v>1020</v>
      </c>
      <c r="AA211" s="323">
        <v>5.81</v>
      </c>
      <c r="AB211" s="39">
        <v>93.35</v>
      </c>
      <c r="AC211" s="39">
        <v>406</v>
      </c>
      <c r="AD211" s="73">
        <v>21370</v>
      </c>
      <c r="AE211" s="39">
        <v>1</v>
      </c>
      <c r="AF211" s="39">
        <v>1</v>
      </c>
      <c r="AG211" s="71" t="s">
        <v>5293</v>
      </c>
      <c r="AH211" s="39">
        <v>4</v>
      </c>
      <c r="AI211" s="39">
        <v>4</v>
      </c>
      <c r="AJ211" s="73" t="s">
        <v>5293</v>
      </c>
      <c r="AK211" s="70" t="s">
        <v>1814</v>
      </c>
      <c r="AL211" s="107"/>
      <c r="AM211" s="107"/>
    </row>
    <row r="212" spans="1:39" s="14" customFormat="1" ht="14.1" customHeight="1">
      <c r="A212" s="233" t="s">
        <v>6251</v>
      </c>
      <c r="B212" s="107">
        <v>249</v>
      </c>
      <c r="C212" s="98">
        <v>980</v>
      </c>
      <c r="D212" s="99">
        <v>300</v>
      </c>
      <c r="E212" s="99">
        <v>16.5</v>
      </c>
      <c r="F212" s="99">
        <v>26</v>
      </c>
      <c r="G212" s="100">
        <v>30</v>
      </c>
      <c r="H212" s="337">
        <v>317</v>
      </c>
      <c r="I212" s="39">
        <v>928</v>
      </c>
      <c r="J212" s="39">
        <v>868</v>
      </c>
      <c r="K212" s="39" t="s">
        <v>5300</v>
      </c>
      <c r="L212" s="39">
        <v>134</v>
      </c>
      <c r="M212" s="71">
        <v>194</v>
      </c>
      <c r="N212" s="39">
        <v>3.08</v>
      </c>
      <c r="O212" s="323">
        <v>12.37</v>
      </c>
      <c r="P212" s="692"/>
      <c r="Q212" s="108" t="s">
        <v>2570</v>
      </c>
      <c r="R212" s="71">
        <v>167</v>
      </c>
      <c r="S212" s="39">
        <v>481100</v>
      </c>
      <c r="T212" s="39">
        <v>9818</v>
      </c>
      <c r="U212" s="39">
        <v>11350</v>
      </c>
      <c r="V212" s="322">
        <v>38.97</v>
      </c>
      <c r="W212" s="71">
        <v>180.7</v>
      </c>
      <c r="X212" s="39">
        <v>11750</v>
      </c>
      <c r="Y212" s="39">
        <v>784</v>
      </c>
      <c r="Z212" s="39">
        <v>1245</v>
      </c>
      <c r="AA212" s="323">
        <v>6.09</v>
      </c>
      <c r="AB212" s="39">
        <v>103.6</v>
      </c>
      <c r="AC212" s="39">
        <v>584.4</v>
      </c>
      <c r="AD212" s="73">
        <v>26620</v>
      </c>
      <c r="AE212" s="39">
        <v>1</v>
      </c>
      <c r="AF212" s="39">
        <v>1</v>
      </c>
      <c r="AG212" s="71">
        <v>2</v>
      </c>
      <c r="AH212" s="39">
        <v>4</v>
      </c>
      <c r="AI212" s="39">
        <v>4</v>
      </c>
      <c r="AJ212" s="73">
        <v>4</v>
      </c>
      <c r="AK212" s="70" t="s">
        <v>1814</v>
      </c>
      <c r="AL212" s="107" t="s">
        <v>1814</v>
      </c>
      <c r="AM212" s="107"/>
    </row>
    <row r="213" spans="1:39" s="14" customFormat="1" ht="14.1" customHeight="1">
      <c r="A213" s="233" t="s">
        <v>6252</v>
      </c>
      <c r="B213" s="107">
        <v>272</v>
      </c>
      <c r="C213" s="98">
        <v>990</v>
      </c>
      <c r="D213" s="99">
        <v>300</v>
      </c>
      <c r="E213" s="99">
        <v>16.5</v>
      </c>
      <c r="F213" s="99">
        <v>31</v>
      </c>
      <c r="G213" s="100">
        <v>30</v>
      </c>
      <c r="H213" s="337">
        <v>346</v>
      </c>
      <c r="I213" s="39">
        <v>928</v>
      </c>
      <c r="J213" s="39">
        <v>868</v>
      </c>
      <c r="K213" s="39" t="s">
        <v>5300</v>
      </c>
      <c r="L213" s="39">
        <v>134</v>
      </c>
      <c r="M213" s="71">
        <v>194</v>
      </c>
      <c r="N213" s="39">
        <v>3.1</v>
      </c>
      <c r="O213" s="323">
        <v>11.37</v>
      </c>
      <c r="P213" s="692"/>
      <c r="Q213" s="108" t="s">
        <v>2571</v>
      </c>
      <c r="R213" s="71">
        <v>183</v>
      </c>
      <c r="S213" s="39">
        <v>553800</v>
      </c>
      <c r="T213" s="39">
        <v>11190</v>
      </c>
      <c r="U213" s="39">
        <v>12820</v>
      </c>
      <c r="V213" s="322">
        <v>39.96</v>
      </c>
      <c r="W213" s="71">
        <v>184.6</v>
      </c>
      <c r="X213" s="39">
        <v>14000</v>
      </c>
      <c r="Y213" s="39">
        <v>934</v>
      </c>
      <c r="Z213" s="39">
        <v>1470</v>
      </c>
      <c r="AA213" s="323">
        <v>6.35</v>
      </c>
      <c r="AB213" s="39">
        <v>113.6</v>
      </c>
      <c r="AC213" s="39">
        <v>822.4</v>
      </c>
      <c r="AD213" s="73">
        <v>32070</v>
      </c>
      <c r="AE213" s="39">
        <v>1</v>
      </c>
      <c r="AF213" s="39">
        <v>1</v>
      </c>
      <c r="AG213" s="71">
        <v>2</v>
      </c>
      <c r="AH213" s="39">
        <v>4</v>
      </c>
      <c r="AI213" s="39">
        <v>4</v>
      </c>
      <c r="AJ213" s="73">
        <v>4</v>
      </c>
      <c r="AK213" s="70" t="s">
        <v>1814</v>
      </c>
      <c r="AL213" s="107" t="s">
        <v>1814</v>
      </c>
      <c r="AM213" s="107"/>
    </row>
    <row r="214" spans="1:39" s="14" customFormat="1" ht="14.1" customHeight="1">
      <c r="A214" s="233" t="s">
        <v>4430</v>
      </c>
      <c r="B214" s="107">
        <v>314</v>
      </c>
      <c r="C214" s="98">
        <v>1000</v>
      </c>
      <c r="D214" s="99">
        <v>300</v>
      </c>
      <c r="E214" s="99">
        <v>19.100000000000001</v>
      </c>
      <c r="F214" s="99">
        <v>35.9</v>
      </c>
      <c r="G214" s="100">
        <v>30</v>
      </c>
      <c r="H214" s="70">
        <v>400</v>
      </c>
      <c r="I214" s="39">
        <v>928</v>
      </c>
      <c r="J214" s="39">
        <v>868</v>
      </c>
      <c r="K214" s="39" t="s">
        <v>5300</v>
      </c>
      <c r="L214" s="39">
        <v>136</v>
      </c>
      <c r="M214" s="71">
        <v>194</v>
      </c>
      <c r="N214" s="322">
        <v>3.11</v>
      </c>
      <c r="O214" s="323">
        <v>9.9</v>
      </c>
      <c r="P214" s="692"/>
      <c r="Q214" s="108" t="s">
        <v>2572</v>
      </c>
      <c r="R214" s="71">
        <v>211</v>
      </c>
      <c r="S214" s="39">
        <v>644200</v>
      </c>
      <c r="T214" s="39">
        <v>12880</v>
      </c>
      <c r="U214" s="39">
        <v>14850</v>
      </c>
      <c r="V214" s="322">
        <v>40.11</v>
      </c>
      <c r="W214" s="71">
        <v>213.4</v>
      </c>
      <c r="X214" s="39">
        <v>16230</v>
      </c>
      <c r="Y214" s="39">
        <v>1082</v>
      </c>
      <c r="Z214" s="39">
        <v>1713</v>
      </c>
      <c r="AA214" s="323">
        <v>6.37</v>
      </c>
      <c r="AB214" s="39">
        <v>126</v>
      </c>
      <c r="AC214" s="39">
        <v>1252</v>
      </c>
      <c r="AD214" s="73">
        <v>37540</v>
      </c>
      <c r="AE214" s="39">
        <v>1</v>
      </c>
      <c r="AF214" s="39">
        <v>1</v>
      </c>
      <c r="AG214" s="71">
        <v>1</v>
      </c>
      <c r="AH214" s="39">
        <v>4</v>
      </c>
      <c r="AI214" s="39">
        <v>4</v>
      </c>
      <c r="AJ214" s="73">
        <v>4</v>
      </c>
      <c r="AK214" s="70" t="s">
        <v>1814</v>
      </c>
      <c r="AL214" s="107" t="s">
        <v>1814</v>
      </c>
      <c r="AM214" s="107"/>
    </row>
    <row r="215" spans="1:39" s="14" customFormat="1" ht="14.1" customHeight="1">
      <c r="A215" s="233" t="s">
        <v>4431</v>
      </c>
      <c r="B215" s="107">
        <v>350</v>
      </c>
      <c r="C215" s="98">
        <v>1008</v>
      </c>
      <c r="D215" s="99">
        <v>302</v>
      </c>
      <c r="E215" s="99">
        <v>21.1</v>
      </c>
      <c r="F215" s="99">
        <v>40</v>
      </c>
      <c r="G215" s="100">
        <v>30</v>
      </c>
      <c r="H215" s="337">
        <v>446</v>
      </c>
      <c r="I215" s="39">
        <v>928</v>
      </c>
      <c r="J215" s="39">
        <v>868</v>
      </c>
      <c r="K215" s="39" t="s">
        <v>5300</v>
      </c>
      <c r="L215" s="39">
        <v>140</v>
      </c>
      <c r="M215" s="71">
        <v>196</v>
      </c>
      <c r="N215" s="39">
        <v>3.13</v>
      </c>
      <c r="O215" s="323">
        <v>8.9600000000000009</v>
      </c>
      <c r="P215" s="692"/>
      <c r="Q215" s="108" t="s">
        <v>2573</v>
      </c>
      <c r="R215" s="71">
        <v>235</v>
      </c>
      <c r="S215" s="39">
        <v>723000</v>
      </c>
      <c r="T215" s="39">
        <v>14350</v>
      </c>
      <c r="U215" s="39">
        <v>16590</v>
      </c>
      <c r="V215" s="322">
        <v>40.299999999999997</v>
      </c>
      <c r="W215" s="71">
        <v>236</v>
      </c>
      <c r="X215" s="39">
        <v>18460</v>
      </c>
      <c r="Y215" s="320">
        <v>1223</v>
      </c>
      <c r="Z215" s="39">
        <v>1941</v>
      </c>
      <c r="AA215" s="323">
        <v>6.44</v>
      </c>
      <c r="AB215" s="39">
        <v>136.19999999999999</v>
      </c>
      <c r="AC215" s="320">
        <v>1707</v>
      </c>
      <c r="AD215" s="73">
        <v>43020</v>
      </c>
      <c r="AE215" s="39">
        <v>1</v>
      </c>
      <c r="AF215" s="39">
        <v>1</v>
      </c>
      <c r="AG215" s="71">
        <v>1</v>
      </c>
      <c r="AH215" s="39">
        <v>3</v>
      </c>
      <c r="AI215" s="39">
        <v>4</v>
      </c>
      <c r="AJ215" s="73">
        <v>4</v>
      </c>
      <c r="AK215" s="70" t="s">
        <v>1814</v>
      </c>
      <c r="AL215" s="107" t="s">
        <v>1814</v>
      </c>
      <c r="AM215" s="107"/>
    </row>
    <row r="216" spans="1:39" s="14" customFormat="1" ht="14.1" customHeight="1">
      <c r="A216" s="233" t="s">
        <v>4432</v>
      </c>
      <c r="B216" s="107">
        <v>393</v>
      </c>
      <c r="C216" s="98">
        <v>1016</v>
      </c>
      <c r="D216" s="99">
        <v>303</v>
      </c>
      <c r="E216" s="99">
        <v>24.4</v>
      </c>
      <c r="F216" s="99">
        <v>43.9</v>
      </c>
      <c r="G216" s="100">
        <v>30</v>
      </c>
      <c r="H216" s="337">
        <v>501</v>
      </c>
      <c r="I216" s="39">
        <v>928</v>
      </c>
      <c r="J216" s="39">
        <v>868</v>
      </c>
      <c r="K216" s="39" t="s">
        <v>5300</v>
      </c>
      <c r="L216" s="39">
        <v>142</v>
      </c>
      <c r="M216" s="71">
        <v>198</v>
      </c>
      <c r="N216" s="39">
        <v>3.14</v>
      </c>
      <c r="O216" s="323">
        <v>8.01</v>
      </c>
      <c r="P216" s="692"/>
      <c r="Q216" s="108" t="s">
        <v>2574</v>
      </c>
      <c r="R216" s="71">
        <v>264</v>
      </c>
      <c r="S216" s="39">
        <v>807700</v>
      </c>
      <c r="T216" s="39">
        <v>15900</v>
      </c>
      <c r="U216" s="39">
        <v>18540</v>
      </c>
      <c r="V216" s="322">
        <v>40.18</v>
      </c>
      <c r="W216" s="71">
        <v>271.3</v>
      </c>
      <c r="X216" s="39">
        <v>20500</v>
      </c>
      <c r="Y216" s="320">
        <v>1353</v>
      </c>
      <c r="Z216" s="39">
        <v>2168</v>
      </c>
      <c r="AA216" s="323">
        <v>6.4</v>
      </c>
      <c r="AB216" s="39">
        <v>147.30000000000001</v>
      </c>
      <c r="AC216" s="39">
        <v>2332</v>
      </c>
      <c r="AD216" s="73">
        <v>48080</v>
      </c>
      <c r="AE216" s="39">
        <v>1</v>
      </c>
      <c r="AF216" s="39">
        <v>1</v>
      </c>
      <c r="AG216" s="71">
        <v>1</v>
      </c>
      <c r="AH216" s="39">
        <v>2</v>
      </c>
      <c r="AI216" s="39">
        <v>4</v>
      </c>
      <c r="AJ216" s="73">
        <v>4</v>
      </c>
      <c r="AK216" s="70" t="s">
        <v>1814</v>
      </c>
      <c r="AL216" s="107" t="s">
        <v>1814</v>
      </c>
      <c r="AM216" s="107"/>
    </row>
    <row r="217" spans="1:39" s="14" customFormat="1" ht="14.1" customHeight="1">
      <c r="A217" s="233" t="s">
        <v>4433</v>
      </c>
      <c r="B217" s="107">
        <v>415</v>
      </c>
      <c r="C217" s="98">
        <v>1020</v>
      </c>
      <c r="D217" s="99">
        <v>304</v>
      </c>
      <c r="E217" s="99">
        <v>26</v>
      </c>
      <c r="F217" s="99">
        <v>46</v>
      </c>
      <c r="G217" s="100">
        <v>30</v>
      </c>
      <c r="H217" s="337">
        <v>528</v>
      </c>
      <c r="I217" s="39">
        <v>928</v>
      </c>
      <c r="J217" s="39">
        <v>868</v>
      </c>
      <c r="K217" s="39" t="s">
        <v>5300</v>
      </c>
      <c r="L217" s="39">
        <v>144</v>
      </c>
      <c r="M217" s="71">
        <v>198</v>
      </c>
      <c r="N217" s="322">
        <v>3.15</v>
      </c>
      <c r="O217" s="323">
        <v>7.6</v>
      </c>
      <c r="P217" s="692"/>
      <c r="Q217" s="108" t="s">
        <v>2575</v>
      </c>
      <c r="R217" s="71">
        <v>278</v>
      </c>
      <c r="S217" s="39">
        <v>853100</v>
      </c>
      <c r="T217" s="39">
        <v>16728</v>
      </c>
      <c r="U217" s="39">
        <v>19571</v>
      </c>
      <c r="V217" s="322">
        <v>40.17</v>
      </c>
      <c r="W217" s="71">
        <v>288.60000000000002</v>
      </c>
      <c r="X217" s="39">
        <v>21710</v>
      </c>
      <c r="Y217" s="320">
        <v>1428</v>
      </c>
      <c r="Z217" s="39">
        <v>2298</v>
      </c>
      <c r="AA217" s="323">
        <v>6.41</v>
      </c>
      <c r="AB217" s="39">
        <v>153.1</v>
      </c>
      <c r="AC217" s="39">
        <v>2713</v>
      </c>
      <c r="AD217" s="73">
        <v>51080</v>
      </c>
      <c r="AE217" s="39">
        <v>1</v>
      </c>
      <c r="AF217" s="39">
        <v>1</v>
      </c>
      <c r="AG217" s="71">
        <v>1</v>
      </c>
      <c r="AH217" s="39">
        <v>2</v>
      </c>
      <c r="AI217" s="39">
        <v>3</v>
      </c>
      <c r="AJ217" s="73">
        <v>4</v>
      </c>
      <c r="AK217" s="70" t="s">
        <v>1814</v>
      </c>
      <c r="AL217" s="107" t="s">
        <v>1814</v>
      </c>
      <c r="AM217" s="107"/>
    </row>
    <row r="218" spans="1:39" s="14" customFormat="1" ht="14.1" customHeight="1">
      <c r="A218" s="233" t="s">
        <v>4434</v>
      </c>
      <c r="B218" s="107">
        <v>438</v>
      </c>
      <c r="C218" s="98">
        <v>1026</v>
      </c>
      <c r="D218" s="99">
        <v>305</v>
      </c>
      <c r="E218" s="99">
        <v>27</v>
      </c>
      <c r="F218" s="99">
        <v>49</v>
      </c>
      <c r="G218" s="100">
        <v>30</v>
      </c>
      <c r="H218" s="337">
        <v>556</v>
      </c>
      <c r="I218" s="39">
        <v>928</v>
      </c>
      <c r="J218" s="39">
        <v>868</v>
      </c>
      <c r="K218" s="39" t="s">
        <v>5300</v>
      </c>
      <c r="L218" s="39">
        <v>137</v>
      </c>
      <c r="M218" s="71">
        <v>215</v>
      </c>
      <c r="N218" s="39">
        <v>3.17</v>
      </c>
      <c r="O218" s="323">
        <v>7.24</v>
      </c>
      <c r="P218" s="692"/>
      <c r="Q218" s="108" t="s">
        <v>1332</v>
      </c>
      <c r="R218" s="71">
        <v>294</v>
      </c>
      <c r="S218" s="39">
        <v>909800</v>
      </c>
      <c r="T218" s="39">
        <v>17740</v>
      </c>
      <c r="U218" s="39">
        <v>20770</v>
      </c>
      <c r="V218" s="322">
        <v>40.409999999999997</v>
      </c>
      <c r="W218" s="71">
        <v>300.89999999999998</v>
      </c>
      <c r="X218" s="39">
        <v>23360</v>
      </c>
      <c r="Y218" s="39">
        <v>1532</v>
      </c>
      <c r="Z218" s="39">
        <v>2464</v>
      </c>
      <c r="AA218" s="323">
        <v>6.47</v>
      </c>
      <c r="AB218" s="320">
        <v>160.1</v>
      </c>
      <c r="AC218" s="39">
        <v>3200</v>
      </c>
      <c r="AD218" s="73">
        <v>55290</v>
      </c>
      <c r="AE218" s="39">
        <v>1</v>
      </c>
      <c r="AF218" s="39">
        <v>1</v>
      </c>
      <c r="AG218" s="71">
        <v>1</v>
      </c>
      <c r="AH218" s="39">
        <v>1</v>
      </c>
      <c r="AI218" s="39">
        <v>3</v>
      </c>
      <c r="AJ218" s="73">
        <v>4</v>
      </c>
      <c r="AK218" s="70" t="s">
        <v>1814</v>
      </c>
      <c r="AL218" s="107" t="s">
        <v>1814</v>
      </c>
      <c r="AM218" s="107"/>
    </row>
    <row r="219" spans="1:39" s="14" customFormat="1" ht="14.1" customHeight="1">
      <c r="A219" s="233" t="s">
        <v>153</v>
      </c>
      <c r="B219" s="107">
        <v>494</v>
      </c>
      <c r="C219" s="98">
        <v>1036</v>
      </c>
      <c r="D219" s="99">
        <v>309</v>
      </c>
      <c r="E219" s="99">
        <v>31</v>
      </c>
      <c r="F219" s="99">
        <v>54</v>
      </c>
      <c r="G219" s="100">
        <v>30</v>
      </c>
      <c r="H219" s="337">
        <v>629</v>
      </c>
      <c r="I219" s="39">
        <v>928</v>
      </c>
      <c r="J219" s="39">
        <v>868</v>
      </c>
      <c r="K219" s="39" t="s">
        <v>5300</v>
      </c>
      <c r="L219" s="39">
        <v>148</v>
      </c>
      <c r="M219" s="71">
        <v>204</v>
      </c>
      <c r="N219" s="39">
        <v>3.19</v>
      </c>
      <c r="O219" s="323">
        <v>6.47</v>
      </c>
      <c r="P219" s="692"/>
      <c r="Q219" s="108" t="s">
        <v>3228</v>
      </c>
      <c r="R219" s="71">
        <v>331</v>
      </c>
      <c r="S219" s="39">
        <v>1028000</v>
      </c>
      <c r="T219" s="39">
        <v>19845</v>
      </c>
      <c r="U219" s="39">
        <v>23413</v>
      </c>
      <c r="V219" s="322">
        <v>40.42</v>
      </c>
      <c r="W219" s="341">
        <v>344.5</v>
      </c>
      <c r="X219" s="39">
        <v>26820</v>
      </c>
      <c r="Y219" s="39">
        <v>1736</v>
      </c>
      <c r="Z219" s="39">
        <v>2818</v>
      </c>
      <c r="AA219" s="323">
        <v>6.53</v>
      </c>
      <c r="AB219" s="39">
        <v>174.1</v>
      </c>
      <c r="AC219" s="39">
        <v>4433</v>
      </c>
      <c r="AD219" s="73">
        <v>64010</v>
      </c>
      <c r="AE219" s="39">
        <v>1</v>
      </c>
      <c r="AF219" s="39">
        <v>1</v>
      </c>
      <c r="AG219" s="71">
        <v>1</v>
      </c>
      <c r="AH219" s="39">
        <v>1</v>
      </c>
      <c r="AI219" s="39">
        <v>2</v>
      </c>
      <c r="AJ219" s="73">
        <v>3</v>
      </c>
      <c r="AK219" s="70" t="s">
        <v>1814</v>
      </c>
      <c r="AL219" s="107" t="s">
        <v>1814</v>
      </c>
      <c r="AM219" s="107"/>
    </row>
    <row r="220" spans="1:39" s="14" customFormat="1" ht="14.1" customHeight="1">
      <c r="A220" s="233" t="s">
        <v>154</v>
      </c>
      <c r="B220" s="107">
        <v>584</v>
      </c>
      <c r="C220" s="98">
        <v>1056</v>
      </c>
      <c r="D220" s="99">
        <v>314</v>
      </c>
      <c r="E220" s="99">
        <v>36</v>
      </c>
      <c r="F220" s="99">
        <v>64</v>
      </c>
      <c r="G220" s="100">
        <v>30</v>
      </c>
      <c r="H220" s="337">
        <v>744</v>
      </c>
      <c r="I220" s="39">
        <v>928</v>
      </c>
      <c r="J220" s="39">
        <v>868</v>
      </c>
      <c r="K220" s="39" t="s">
        <v>5300</v>
      </c>
      <c r="L220" s="39">
        <v>154</v>
      </c>
      <c r="M220" s="71">
        <v>208</v>
      </c>
      <c r="N220" s="39">
        <v>3.24</v>
      </c>
      <c r="O220" s="323">
        <v>5.56</v>
      </c>
      <c r="P220" s="692"/>
      <c r="Q220" s="108" t="s">
        <v>6016</v>
      </c>
      <c r="R220" s="71">
        <v>392</v>
      </c>
      <c r="S220" s="39">
        <v>1246100</v>
      </c>
      <c r="T220" s="39">
        <v>23600</v>
      </c>
      <c r="U220" s="39">
        <v>28039</v>
      </c>
      <c r="V220" s="322">
        <v>40.93</v>
      </c>
      <c r="W220" s="71">
        <v>403.2</v>
      </c>
      <c r="X220" s="39">
        <v>33430</v>
      </c>
      <c r="Y220" s="39">
        <v>2130</v>
      </c>
      <c r="Z220" s="39">
        <v>3475</v>
      </c>
      <c r="AA220" s="323">
        <v>6.7</v>
      </c>
      <c r="AB220" s="39">
        <v>199.1</v>
      </c>
      <c r="AC220" s="39">
        <v>7230</v>
      </c>
      <c r="AD220" s="73">
        <v>81240</v>
      </c>
      <c r="AE220" s="39">
        <v>1</v>
      </c>
      <c r="AF220" s="39">
        <v>1</v>
      </c>
      <c r="AG220" s="71">
        <v>1</v>
      </c>
      <c r="AH220" s="39">
        <v>1</v>
      </c>
      <c r="AI220" s="39">
        <v>1</v>
      </c>
      <c r="AJ220" s="73">
        <v>2</v>
      </c>
      <c r="AK220" s="70" t="s">
        <v>1814</v>
      </c>
      <c r="AL220" s="107" t="s">
        <v>1814</v>
      </c>
      <c r="AM220" s="107"/>
    </row>
    <row r="221" spans="1:39" s="14" customFormat="1" ht="14.1" customHeight="1">
      <c r="A221" s="233" t="s">
        <v>155</v>
      </c>
      <c r="B221" s="107">
        <v>296</v>
      </c>
      <c r="C221" s="98">
        <v>982</v>
      </c>
      <c r="D221" s="99">
        <v>400</v>
      </c>
      <c r="E221" s="99">
        <v>16.5</v>
      </c>
      <c r="F221" s="99">
        <v>27.1</v>
      </c>
      <c r="G221" s="100">
        <v>30</v>
      </c>
      <c r="H221" s="337">
        <v>377</v>
      </c>
      <c r="I221" s="39">
        <v>928</v>
      </c>
      <c r="J221" s="39">
        <v>868</v>
      </c>
      <c r="K221" s="39" t="s">
        <v>5300</v>
      </c>
      <c r="L221" s="39">
        <v>134</v>
      </c>
      <c r="M221" s="71">
        <v>294</v>
      </c>
      <c r="N221" s="39">
        <v>3.48</v>
      </c>
      <c r="O221" s="323">
        <v>11.76</v>
      </c>
      <c r="P221" s="692"/>
      <c r="Q221" s="108" t="s">
        <v>6017</v>
      </c>
      <c r="R221" s="71">
        <v>199</v>
      </c>
      <c r="S221" s="39">
        <v>618700</v>
      </c>
      <c r="T221" s="39">
        <v>12600</v>
      </c>
      <c r="U221" s="39">
        <v>14220</v>
      </c>
      <c r="V221" s="322">
        <v>40.520000000000003</v>
      </c>
      <c r="W221" s="71">
        <v>181.5</v>
      </c>
      <c r="X221" s="39">
        <v>28850</v>
      </c>
      <c r="Y221" s="39">
        <v>1443</v>
      </c>
      <c r="Z221" s="39">
        <v>2235</v>
      </c>
      <c r="AA221" s="323">
        <v>8.75</v>
      </c>
      <c r="AB221" s="39">
        <v>105.6</v>
      </c>
      <c r="AC221" s="39">
        <v>762.6</v>
      </c>
      <c r="AD221" s="73">
        <v>65900</v>
      </c>
      <c r="AE221" s="39">
        <v>1</v>
      </c>
      <c r="AF221" s="39">
        <v>1</v>
      </c>
      <c r="AG221" s="71">
        <v>2</v>
      </c>
      <c r="AH221" s="39">
        <v>4</v>
      </c>
      <c r="AI221" s="39">
        <v>4</v>
      </c>
      <c r="AJ221" s="73">
        <v>4</v>
      </c>
      <c r="AK221" s="70" t="s">
        <v>1814</v>
      </c>
      <c r="AL221" s="107" t="s">
        <v>1814</v>
      </c>
      <c r="AM221" s="107"/>
    </row>
    <row r="222" spans="1:39" s="14" customFormat="1" ht="14.1" customHeight="1">
      <c r="A222" s="233" t="s">
        <v>156</v>
      </c>
      <c r="B222" s="107">
        <v>321</v>
      </c>
      <c r="C222" s="98">
        <v>990</v>
      </c>
      <c r="D222" s="99">
        <v>400</v>
      </c>
      <c r="E222" s="99">
        <v>16.5</v>
      </c>
      <c r="F222" s="99">
        <v>31</v>
      </c>
      <c r="G222" s="100">
        <v>30</v>
      </c>
      <c r="H222" s="337">
        <v>408</v>
      </c>
      <c r="I222" s="39">
        <v>928</v>
      </c>
      <c r="J222" s="39">
        <v>868</v>
      </c>
      <c r="K222" s="39" t="s">
        <v>5300</v>
      </c>
      <c r="L222" s="39">
        <v>134</v>
      </c>
      <c r="M222" s="71">
        <v>294</v>
      </c>
      <c r="N222" s="39">
        <v>3.5</v>
      </c>
      <c r="O222" s="323">
        <v>10.89</v>
      </c>
      <c r="P222" s="692"/>
      <c r="Q222" s="108" t="s">
        <v>6018</v>
      </c>
      <c r="R222" s="71">
        <v>215</v>
      </c>
      <c r="S222" s="39">
        <v>696400</v>
      </c>
      <c r="T222" s="39">
        <v>14070</v>
      </c>
      <c r="U222" s="39">
        <v>15800</v>
      </c>
      <c r="V222" s="322">
        <v>41.27</v>
      </c>
      <c r="W222" s="71">
        <v>184.6</v>
      </c>
      <c r="X222" s="39">
        <v>33120</v>
      </c>
      <c r="Y222" s="39">
        <v>1656</v>
      </c>
      <c r="Z222" s="39">
        <v>2555</v>
      </c>
      <c r="AA222" s="323">
        <v>9</v>
      </c>
      <c r="AB222" s="39">
        <v>113.6</v>
      </c>
      <c r="AC222" s="39">
        <v>1021</v>
      </c>
      <c r="AD222" s="73">
        <v>76030</v>
      </c>
      <c r="AE222" s="39">
        <v>1</v>
      </c>
      <c r="AF222" s="39">
        <v>1</v>
      </c>
      <c r="AG222" s="71">
        <v>2</v>
      </c>
      <c r="AH222" s="39">
        <v>4</v>
      </c>
      <c r="AI222" s="39">
        <v>4</v>
      </c>
      <c r="AJ222" s="73">
        <v>4</v>
      </c>
      <c r="AK222" s="70" t="s">
        <v>1814</v>
      </c>
      <c r="AL222" s="107" t="s">
        <v>1814</v>
      </c>
      <c r="AM222" s="107"/>
    </row>
    <row r="223" spans="1:39" s="14" customFormat="1" ht="14.1" customHeight="1">
      <c r="A223" s="233" t="s">
        <v>157</v>
      </c>
      <c r="B223" s="107">
        <v>371</v>
      </c>
      <c r="C223" s="98">
        <v>1000</v>
      </c>
      <c r="D223" s="99">
        <v>400</v>
      </c>
      <c r="E223" s="99">
        <v>19</v>
      </c>
      <c r="F223" s="99">
        <v>36.1</v>
      </c>
      <c r="G223" s="100">
        <v>30</v>
      </c>
      <c r="H223" s="337">
        <v>473</v>
      </c>
      <c r="I223" s="39">
        <v>928</v>
      </c>
      <c r="J223" s="39">
        <v>868</v>
      </c>
      <c r="K223" s="39" t="s">
        <v>5300</v>
      </c>
      <c r="L223" s="39">
        <v>136</v>
      </c>
      <c r="M223" s="71">
        <v>294</v>
      </c>
      <c r="N223" s="39">
        <v>3.51</v>
      </c>
      <c r="O223" s="323">
        <v>9.4700000000000006</v>
      </c>
      <c r="P223" s="692"/>
      <c r="Q223" s="108" t="s">
        <v>1082</v>
      </c>
      <c r="R223" s="71">
        <v>249</v>
      </c>
      <c r="S223" s="39">
        <v>812100</v>
      </c>
      <c r="T223" s="39">
        <v>16240</v>
      </c>
      <c r="U223" s="39">
        <v>18330</v>
      </c>
      <c r="V223" s="322">
        <v>41.48</v>
      </c>
      <c r="W223" s="71">
        <v>212.5</v>
      </c>
      <c r="X223" s="39">
        <v>38480</v>
      </c>
      <c r="Y223" s="39">
        <v>1924</v>
      </c>
      <c r="Z223" s="39">
        <v>2976</v>
      </c>
      <c r="AA223" s="323">
        <v>9.0299999999999994</v>
      </c>
      <c r="AB223" s="39">
        <v>126.1</v>
      </c>
      <c r="AC223" s="39">
        <v>1575</v>
      </c>
      <c r="AD223" s="73">
        <v>89440</v>
      </c>
      <c r="AE223" s="39">
        <v>1</v>
      </c>
      <c r="AF223" s="39">
        <v>1</v>
      </c>
      <c r="AG223" s="71">
        <v>1</v>
      </c>
      <c r="AH223" s="39">
        <v>4</v>
      </c>
      <c r="AI223" s="39">
        <v>4</v>
      </c>
      <c r="AJ223" s="73">
        <v>4</v>
      </c>
      <c r="AK223" s="70" t="s">
        <v>1814</v>
      </c>
      <c r="AL223" s="107" t="s">
        <v>1814</v>
      </c>
      <c r="AM223" s="107"/>
    </row>
    <row r="224" spans="1:39" s="14" customFormat="1" ht="14.1" customHeight="1">
      <c r="A224" s="233" t="s">
        <v>213</v>
      </c>
      <c r="B224" s="107">
        <v>412</v>
      </c>
      <c r="C224" s="98">
        <v>1008</v>
      </c>
      <c r="D224" s="99">
        <v>402</v>
      </c>
      <c r="E224" s="99">
        <v>21.1</v>
      </c>
      <c r="F224" s="99">
        <v>40</v>
      </c>
      <c r="G224" s="100">
        <v>30</v>
      </c>
      <c r="H224" s="337">
        <v>525</v>
      </c>
      <c r="I224" s="39">
        <v>928</v>
      </c>
      <c r="J224" s="39">
        <v>868</v>
      </c>
      <c r="K224" s="39" t="s">
        <v>5300</v>
      </c>
      <c r="L224" s="39">
        <v>140</v>
      </c>
      <c r="M224" s="71">
        <v>296</v>
      </c>
      <c r="N224" s="39">
        <v>3.53</v>
      </c>
      <c r="O224" s="323">
        <v>8.58</v>
      </c>
      <c r="P224" s="692"/>
      <c r="Q224" s="108" t="s">
        <v>1083</v>
      </c>
      <c r="R224" s="71">
        <v>277</v>
      </c>
      <c r="S224" s="39">
        <v>909800</v>
      </c>
      <c r="T224" s="39">
        <v>18050</v>
      </c>
      <c r="U224" s="39">
        <v>20440</v>
      </c>
      <c r="V224" s="322">
        <v>41.66</v>
      </c>
      <c r="W224" s="71">
        <v>235</v>
      </c>
      <c r="X224" s="39">
        <v>43410</v>
      </c>
      <c r="Y224" s="39">
        <v>2160</v>
      </c>
      <c r="Z224" s="39">
        <v>3348</v>
      </c>
      <c r="AA224" s="323">
        <v>9.1</v>
      </c>
      <c r="AB224" s="39">
        <v>136.1</v>
      </c>
      <c r="AC224" s="39">
        <v>2134</v>
      </c>
      <c r="AD224" s="73">
        <v>101460</v>
      </c>
      <c r="AE224" s="39">
        <v>1</v>
      </c>
      <c r="AF224" s="39">
        <v>1</v>
      </c>
      <c r="AG224" s="71">
        <v>1</v>
      </c>
      <c r="AH224" s="39">
        <v>3</v>
      </c>
      <c r="AI224" s="39">
        <v>4</v>
      </c>
      <c r="AJ224" s="73">
        <v>4</v>
      </c>
      <c r="AK224" s="70" t="s">
        <v>1814</v>
      </c>
      <c r="AL224" s="107" t="s">
        <v>1814</v>
      </c>
      <c r="AM224" s="107"/>
    </row>
    <row r="225" spans="1:39" s="14" customFormat="1" ht="14.1" customHeight="1">
      <c r="A225" s="233" t="s">
        <v>214</v>
      </c>
      <c r="B225" s="107">
        <v>443</v>
      </c>
      <c r="C225" s="98">
        <v>1012</v>
      </c>
      <c r="D225" s="99">
        <v>402</v>
      </c>
      <c r="E225" s="99">
        <v>23.6</v>
      </c>
      <c r="F225" s="99">
        <v>41.9</v>
      </c>
      <c r="G225" s="100">
        <v>30</v>
      </c>
      <c r="H225" s="337">
        <v>564</v>
      </c>
      <c r="I225" s="39">
        <v>928.2</v>
      </c>
      <c r="J225" s="39">
        <v>868.2</v>
      </c>
      <c r="K225" s="39" t="s">
        <v>5300</v>
      </c>
      <c r="L225" s="39">
        <v>142</v>
      </c>
      <c r="M225" s="71">
        <v>296</v>
      </c>
      <c r="N225" s="39">
        <v>3.53</v>
      </c>
      <c r="O225" s="323">
        <v>7.99</v>
      </c>
      <c r="P225" s="692"/>
      <c r="Q225" s="108" t="s">
        <v>1084</v>
      </c>
      <c r="R225" s="71">
        <v>297</v>
      </c>
      <c r="S225" s="39">
        <v>966510</v>
      </c>
      <c r="T225" s="39">
        <v>19101</v>
      </c>
      <c r="U225" s="39">
        <v>21777</v>
      </c>
      <c r="V225" s="322">
        <v>41.41</v>
      </c>
      <c r="W225" s="71">
        <v>261.8</v>
      </c>
      <c r="X225" s="39">
        <v>45500</v>
      </c>
      <c r="Y225" s="39">
        <v>2264</v>
      </c>
      <c r="Z225" s="39">
        <v>3529</v>
      </c>
      <c r="AA225" s="323">
        <v>8.98</v>
      </c>
      <c r="AB225" s="39">
        <v>142.5</v>
      </c>
      <c r="AC225" s="39">
        <v>2545</v>
      </c>
      <c r="AD225" s="73">
        <v>106740</v>
      </c>
      <c r="AE225" s="39">
        <v>1</v>
      </c>
      <c r="AF225" s="39">
        <v>1</v>
      </c>
      <c r="AG225" s="71">
        <v>1</v>
      </c>
      <c r="AH225" s="39">
        <v>2</v>
      </c>
      <c r="AI225" s="39">
        <v>4</v>
      </c>
      <c r="AJ225" s="73">
        <v>4</v>
      </c>
      <c r="AK225" s="70" t="s">
        <v>1814</v>
      </c>
      <c r="AL225" s="107" t="s">
        <v>1814</v>
      </c>
      <c r="AM225" s="107"/>
    </row>
    <row r="226" spans="1:39" s="14" customFormat="1" ht="14.1" customHeight="1">
      <c r="A226" s="233" t="s">
        <v>215</v>
      </c>
      <c r="B226" s="107">
        <v>483</v>
      </c>
      <c r="C226" s="98">
        <v>1020</v>
      </c>
      <c r="D226" s="99">
        <v>404</v>
      </c>
      <c r="E226" s="99">
        <v>25.4</v>
      </c>
      <c r="F226" s="99">
        <v>46</v>
      </c>
      <c r="G226" s="100">
        <v>30</v>
      </c>
      <c r="H226" s="337">
        <v>615</v>
      </c>
      <c r="I226" s="39">
        <v>928</v>
      </c>
      <c r="J226" s="39">
        <v>868</v>
      </c>
      <c r="K226" s="39" t="s">
        <v>5300</v>
      </c>
      <c r="L226" s="39">
        <v>144</v>
      </c>
      <c r="M226" s="71">
        <v>298</v>
      </c>
      <c r="N226" s="322">
        <v>3.55</v>
      </c>
      <c r="O226" s="323">
        <v>7.36</v>
      </c>
      <c r="P226" s="692"/>
      <c r="Q226" s="108" t="s">
        <v>499</v>
      </c>
      <c r="R226" s="71">
        <v>324</v>
      </c>
      <c r="S226" s="39">
        <v>1067480</v>
      </c>
      <c r="T226" s="39">
        <v>20931</v>
      </c>
      <c r="U226" s="39">
        <v>23923</v>
      </c>
      <c r="V226" s="322">
        <v>41.66</v>
      </c>
      <c r="W226" s="71">
        <v>282.7</v>
      </c>
      <c r="X226" s="39">
        <v>50710</v>
      </c>
      <c r="Y226" s="39">
        <v>2510</v>
      </c>
      <c r="Z226" s="39">
        <v>3919</v>
      </c>
      <c r="AA226" s="323">
        <v>9.08</v>
      </c>
      <c r="AB226" s="39">
        <v>152.5</v>
      </c>
      <c r="AC226" s="39">
        <v>3311</v>
      </c>
      <c r="AD226" s="73">
        <v>119900</v>
      </c>
      <c r="AE226" s="39">
        <v>1</v>
      </c>
      <c r="AF226" s="39">
        <v>1</v>
      </c>
      <c r="AG226" s="71">
        <v>1</v>
      </c>
      <c r="AH226" s="39">
        <v>2</v>
      </c>
      <c r="AI226" s="39">
        <v>4</v>
      </c>
      <c r="AJ226" s="73">
        <v>4</v>
      </c>
      <c r="AK226" s="70" t="s">
        <v>1814</v>
      </c>
      <c r="AL226" s="107" t="s">
        <v>1814</v>
      </c>
      <c r="AM226" s="107"/>
    </row>
    <row r="227" spans="1:39" s="14" customFormat="1" ht="14.1" customHeight="1">
      <c r="A227" s="233" t="s">
        <v>216</v>
      </c>
      <c r="B227" s="107">
        <v>539</v>
      </c>
      <c r="C227" s="98">
        <v>1030</v>
      </c>
      <c r="D227" s="99">
        <v>407</v>
      </c>
      <c r="E227" s="99">
        <v>28.4</v>
      </c>
      <c r="F227" s="99">
        <v>51.1</v>
      </c>
      <c r="G227" s="100">
        <v>30</v>
      </c>
      <c r="H227" s="337">
        <v>687</v>
      </c>
      <c r="I227" s="39">
        <v>927.8</v>
      </c>
      <c r="J227" s="39">
        <v>867.8</v>
      </c>
      <c r="K227" s="39" t="s">
        <v>5300</v>
      </c>
      <c r="L227" s="39">
        <v>146</v>
      </c>
      <c r="M227" s="71">
        <v>302</v>
      </c>
      <c r="N227" s="39">
        <v>3.58</v>
      </c>
      <c r="O227" s="323">
        <v>6.64</v>
      </c>
      <c r="P227" s="692"/>
      <c r="Q227" s="108" t="s">
        <v>500</v>
      </c>
      <c r="R227" s="71">
        <v>362</v>
      </c>
      <c r="S227" s="39">
        <v>1202540</v>
      </c>
      <c r="T227" s="39">
        <v>23350</v>
      </c>
      <c r="U227" s="39">
        <v>26824</v>
      </c>
      <c r="V227" s="322">
        <v>41.83</v>
      </c>
      <c r="W227" s="71">
        <v>316.39999999999998</v>
      </c>
      <c r="X227" s="39">
        <v>57630</v>
      </c>
      <c r="Y227" s="39">
        <v>2832</v>
      </c>
      <c r="Z227" s="39">
        <v>4436</v>
      </c>
      <c r="AA227" s="323">
        <v>9.16</v>
      </c>
      <c r="AB227" s="39">
        <v>165.7</v>
      </c>
      <c r="AC227" s="39">
        <v>4546</v>
      </c>
      <c r="AD227" s="73">
        <v>137550</v>
      </c>
      <c r="AE227" s="39">
        <v>1</v>
      </c>
      <c r="AF227" s="39">
        <v>1</v>
      </c>
      <c r="AG227" s="71">
        <v>1</v>
      </c>
      <c r="AH227" s="39">
        <v>1</v>
      </c>
      <c r="AI227" s="39">
        <v>2</v>
      </c>
      <c r="AJ227" s="73">
        <v>4</v>
      </c>
      <c r="AK227" s="70" t="s">
        <v>1814</v>
      </c>
      <c r="AL227" s="107" t="s">
        <v>1814</v>
      </c>
      <c r="AM227" s="107"/>
    </row>
    <row r="228" spans="1:39" s="14" customFormat="1" ht="14.1" customHeight="1">
      <c r="A228" s="233" t="s">
        <v>217</v>
      </c>
      <c r="B228" s="107">
        <v>554</v>
      </c>
      <c r="C228" s="98">
        <v>1032</v>
      </c>
      <c r="D228" s="99">
        <v>408</v>
      </c>
      <c r="E228" s="99">
        <v>29.5</v>
      </c>
      <c r="F228" s="99">
        <v>52</v>
      </c>
      <c r="G228" s="100">
        <v>30</v>
      </c>
      <c r="H228" s="337">
        <v>706</v>
      </c>
      <c r="I228" s="39">
        <v>928</v>
      </c>
      <c r="J228" s="39">
        <v>868</v>
      </c>
      <c r="K228" s="39" t="s">
        <v>5300</v>
      </c>
      <c r="L228" s="39">
        <v>150</v>
      </c>
      <c r="M228" s="71">
        <v>296</v>
      </c>
      <c r="N228" s="39">
        <v>3.59</v>
      </c>
      <c r="O228" s="323">
        <v>6.47</v>
      </c>
      <c r="P228" s="692"/>
      <c r="Q228" s="108" t="s">
        <v>1333</v>
      </c>
      <c r="R228" s="71">
        <v>372</v>
      </c>
      <c r="S228" s="39">
        <v>1232000</v>
      </c>
      <c r="T228" s="39">
        <v>23880</v>
      </c>
      <c r="U228" s="39">
        <v>27500</v>
      </c>
      <c r="V228" s="322">
        <v>41.79</v>
      </c>
      <c r="W228" s="341">
        <v>328</v>
      </c>
      <c r="X228" s="39">
        <v>59100</v>
      </c>
      <c r="Y228" s="39">
        <v>2897</v>
      </c>
      <c r="Z228" s="39">
        <v>4547</v>
      </c>
      <c r="AA228" s="323">
        <v>9.15</v>
      </c>
      <c r="AB228" s="39">
        <v>168.6</v>
      </c>
      <c r="AC228" s="39">
        <v>4860</v>
      </c>
      <c r="AD228" s="73">
        <v>141330</v>
      </c>
      <c r="AE228" s="39">
        <v>1</v>
      </c>
      <c r="AF228" s="39">
        <v>1</v>
      </c>
      <c r="AG228" s="71">
        <v>1</v>
      </c>
      <c r="AH228" s="39">
        <v>1</v>
      </c>
      <c r="AI228" s="39">
        <v>2</v>
      </c>
      <c r="AJ228" s="73">
        <v>3</v>
      </c>
      <c r="AK228" s="70" t="s">
        <v>1814</v>
      </c>
      <c r="AL228" s="107" t="s">
        <v>1814</v>
      </c>
      <c r="AM228" s="107"/>
    </row>
    <row r="229" spans="1:39" s="14" customFormat="1" ht="14.1" customHeight="1">
      <c r="A229" s="233" t="s">
        <v>218</v>
      </c>
      <c r="B229" s="107">
        <v>591</v>
      </c>
      <c r="C229" s="98">
        <v>1040</v>
      </c>
      <c r="D229" s="99">
        <v>409</v>
      </c>
      <c r="E229" s="99">
        <v>31</v>
      </c>
      <c r="F229" s="99">
        <v>55.9</v>
      </c>
      <c r="G229" s="100">
        <v>30</v>
      </c>
      <c r="H229" s="337">
        <v>753</v>
      </c>
      <c r="I229" s="39">
        <v>928.2</v>
      </c>
      <c r="J229" s="39">
        <v>868.2</v>
      </c>
      <c r="K229" s="39" t="s">
        <v>5300</v>
      </c>
      <c r="L229" s="39">
        <v>148</v>
      </c>
      <c r="M229" s="71">
        <v>304</v>
      </c>
      <c r="N229" s="39">
        <v>3.6</v>
      </c>
      <c r="O229" s="323">
        <v>6.1</v>
      </c>
      <c r="P229" s="692"/>
      <c r="Q229" s="108" t="s">
        <v>501</v>
      </c>
      <c r="R229" s="71">
        <v>397</v>
      </c>
      <c r="S229" s="39">
        <v>1331040</v>
      </c>
      <c r="T229" s="39">
        <v>25597</v>
      </c>
      <c r="U229" s="39">
        <v>29530</v>
      </c>
      <c r="V229" s="322">
        <v>42.05</v>
      </c>
      <c r="W229" s="71">
        <v>346.3</v>
      </c>
      <c r="X229" s="39">
        <v>64010</v>
      </c>
      <c r="Y229" s="39">
        <v>3130</v>
      </c>
      <c r="Z229" s="39">
        <v>4916</v>
      </c>
      <c r="AA229" s="323">
        <v>9.2200000000000006</v>
      </c>
      <c r="AB229" s="39">
        <v>177.9</v>
      </c>
      <c r="AC229" s="39">
        <v>5927</v>
      </c>
      <c r="AD229" s="73">
        <v>154330</v>
      </c>
      <c r="AE229" s="39">
        <v>1</v>
      </c>
      <c r="AF229" s="39">
        <v>1</v>
      </c>
      <c r="AG229" s="71">
        <v>1</v>
      </c>
      <c r="AH229" s="39">
        <v>1</v>
      </c>
      <c r="AI229" s="39">
        <v>2</v>
      </c>
      <c r="AJ229" s="73">
        <v>3</v>
      </c>
      <c r="AK229" s="70" t="s">
        <v>1814</v>
      </c>
      <c r="AL229" s="107" t="s">
        <v>1814</v>
      </c>
      <c r="AM229" s="107"/>
    </row>
    <row r="230" spans="1:39" s="14" customFormat="1" ht="14.1" customHeight="1">
      <c r="A230" s="233" t="s">
        <v>1323</v>
      </c>
      <c r="B230" s="107">
        <v>642</v>
      </c>
      <c r="C230" s="98">
        <v>1048</v>
      </c>
      <c r="D230" s="99">
        <v>412</v>
      </c>
      <c r="E230" s="99">
        <v>34</v>
      </c>
      <c r="F230" s="99">
        <v>60</v>
      </c>
      <c r="G230" s="100">
        <v>30</v>
      </c>
      <c r="H230" s="337">
        <v>818</v>
      </c>
      <c r="I230" s="39">
        <v>928</v>
      </c>
      <c r="J230" s="39">
        <v>868</v>
      </c>
      <c r="K230" s="39" t="s">
        <v>5300</v>
      </c>
      <c r="L230" s="39">
        <v>154</v>
      </c>
      <c r="M230" s="71">
        <v>300</v>
      </c>
      <c r="N230" s="39">
        <v>3.62</v>
      </c>
      <c r="O230" s="323">
        <v>5.65</v>
      </c>
      <c r="P230" s="692"/>
      <c r="Q230" s="108" t="s">
        <v>502</v>
      </c>
      <c r="R230" s="71">
        <v>431</v>
      </c>
      <c r="S230" s="39">
        <v>1450590</v>
      </c>
      <c r="T230" s="39">
        <v>27683</v>
      </c>
      <c r="U230" s="39">
        <v>32097</v>
      </c>
      <c r="V230" s="322">
        <v>42.12</v>
      </c>
      <c r="W230" s="71">
        <v>379.6</v>
      </c>
      <c r="X230" s="39">
        <v>70280</v>
      </c>
      <c r="Y230" s="39">
        <v>3412</v>
      </c>
      <c r="Z230" s="39">
        <v>5379</v>
      </c>
      <c r="AA230" s="323">
        <v>9.27</v>
      </c>
      <c r="AB230" s="39">
        <v>189.1</v>
      </c>
      <c r="AC230" s="39">
        <v>7440</v>
      </c>
      <c r="AD230" s="73">
        <v>170670</v>
      </c>
      <c r="AE230" s="39">
        <v>1</v>
      </c>
      <c r="AF230" s="39">
        <v>1</v>
      </c>
      <c r="AG230" s="71">
        <v>1</v>
      </c>
      <c r="AH230" s="39">
        <v>1</v>
      </c>
      <c r="AI230" s="39">
        <v>1</v>
      </c>
      <c r="AJ230" s="73">
        <v>2</v>
      </c>
      <c r="AK230" s="70" t="s">
        <v>1814</v>
      </c>
      <c r="AL230" s="107" t="s">
        <v>1814</v>
      </c>
      <c r="AM230" s="107"/>
    </row>
    <row r="231" spans="1:39" s="14" customFormat="1" ht="14.1" customHeight="1">
      <c r="A231" s="233" t="s">
        <v>1324</v>
      </c>
      <c r="B231" s="107">
        <v>748</v>
      </c>
      <c r="C231" s="98">
        <v>1068</v>
      </c>
      <c r="D231" s="99">
        <v>417</v>
      </c>
      <c r="E231" s="99">
        <v>39</v>
      </c>
      <c r="F231" s="99">
        <v>70</v>
      </c>
      <c r="G231" s="100">
        <v>30</v>
      </c>
      <c r="H231" s="337">
        <v>953</v>
      </c>
      <c r="I231" s="39">
        <v>928</v>
      </c>
      <c r="J231" s="39">
        <v>868</v>
      </c>
      <c r="K231" s="39" t="s">
        <v>5300</v>
      </c>
      <c r="L231" s="39">
        <v>160</v>
      </c>
      <c r="M231" s="71">
        <v>306</v>
      </c>
      <c r="N231" s="39">
        <v>3.67</v>
      </c>
      <c r="O231" s="323">
        <v>4.91</v>
      </c>
      <c r="P231" s="692"/>
      <c r="Q231" s="108" t="s">
        <v>503</v>
      </c>
      <c r="R231" s="71">
        <v>503</v>
      </c>
      <c r="S231" s="39">
        <v>1731940</v>
      </c>
      <c r="T231" s="39">
        <v>32433</v>
      </c>
      <c r="U231" s="39">
        <v>37881</v>
      </c>
      <c r="V231" s="322">
        <v>42.62</v>
      </c>
      <c r="W231" s="71">
        <v>438.9</v>
      </c>
      <c r="X231" s="39">
        <v>85110</v>
      </c>
      <c r="Y231" s="39">
        <v>4082</v>
      </c>
      <c r="Z231" s="39">
        <v>6459</v>
      </c>
      <c r="AA231" s="323">
        <v>9.4499999999999993</v>
      </c>
      <c r="AB231" s="39">
        <v>214.1</v>
      </c>
      <c r="AC231" s="39">
        <v>11670</v>
      </c>
      <c r="AD231" s="73">
        <v>210650</v>
      </c>
      <c r="AE231" s="39">
        <v>1</v>
      </c>
      <c r="AF231" s="39">
        <v>1</v>
      </c>
      <c r="AG231" s="71">
        <v>1</v>
      </c>
      <c r="AH231" s="39">
        <v>1</v>
      </c>
      <c r="AI231" s="39">
        <v>1</v>
      </c>
      <c r="AJ231" s="73">
        <v>1</v>
      </c>
      <c r="AK231" s="70" t="s">
        <v>1814</v>
      </c>
      <c r="AL231" s="107" t="s">
        <v>1814</v>
      </c>
      <c r="AM231" s="107"/>
    </row>
    <row r="232" spans="1:39" s="14" customFormat="1" ht="14.1" customHeight="1">
      <c r="A232" s="233" t="s">
        <v>1325</v>
      </c>
      <c r="B232" s="107">
        <v>883</v>
      </c>
      <c r="C232" s="98">
        <v>1092</v>
      </c>
      <c r="D232" s="99">
        <v>424</v>
      </c>
      <c r="E232" s="99">
        <v>45.5</v>
      </c>
      <c r="F232" s="99">
        <v>82</v>
      </c>
      <c r="G232" s="100">
        <v>30</v>
      </c>
      <c r="H232" s="337">
        <v>1125</v>
      </c>
      <c r="I232" s="39">
        <v>928</v>
      </c>
      <c r="J232" s="39">
        <v>868</v>
      </c>
      <c r="K232" s="39" t="s">
        <v>5300</v>
      </c>
      <c r="L232" s="39">
        <v>166</v>
      </c>
      <c r="M232" s="71">
        <v>312</v>
      </c>
      <c r="N232" s="322">
        <v>3.74</v>
      </c>
      <c r="O232" s="323">
        <v>4.2300000000000004</v>
      </c>
      <c r="P232" s="692"/>
      <c r="Q232" s="108" t="s">
        <v>504</v>
      </c>
      <c r="R232" s="71">
        <v>593</v>
      </c>
      <c r="S232" s="39">
        <v>2096420</v>
      </c>
      <c r="T232" s="39">
        <v>38396</v>
      </c>
      <c r="U232" s="39">
        <v>45265</v>
      </c>
      <c r="V232" s="322">
        <v>43.16</v>
      </c>
      <c r="W232" s="341">
        <v>516.5</v>
      </c>
      <c r="X232" s="39">
        <v>104970</v>
      </c>
      <c r="Y232" s="39">
        <v>4952</v>
      </c>
      <c r="Z232" s="39">
        <v>7874</v>
      </c>
      <c r="AA232" s="323">
        <v>9.66</v>
      </c>
      <c r="AB232" s="39">
        <v>244.6</v>
      </c>
      <c r="AC232" s="39">
        <v>18750</v>
      </c>
      <c r="AD232" s="73">
        <v>265670</v>
      </c>
      <c r="AE232" s="39">
        <v>1</v>
      </c>
      <c r="AF232" s="39">
        <v>1</v>
      </c>
      <c r="AG232" s="71" t="s">
        <v>5293</v>
      </c>
      <c r="AH232" s="39">
        <v>1</v>
      </c>
      <c r="AI232" s="39">
        <v>1</v>
      </c>
      <c r="AJ232" s="73" t="s">
        <v>5293</v>
      </c>
      <c r="AK232" s="70" t="s">
        <v>1814</v>
      </c>
      <c r="AL232" s="107"/>
      <c r="AM232" s="107"/>
    </row>
    <row r="233" spans="1:39" s="14" customFormat="1" ht="14.1" customHeight="1">
      <c r="A233" s="233" t="s">
        <v>1326</v>
      </c>
      <c r="B233" s="107">
        <v>343</v>
      </c>
      <c r="C233" s="98">
        <v>1090</v>
      </c>
      <c r="D233" s="99">
        <v>400</v>
      </c>
      <c r="E233" s="99">
        <v>18</v>
      </c>
      <c r="F233" s="99">
        <v>31</v>
      </c>
      <c r="G233" s="100">
        <v>20</v>
      </c>
      <c r="H233" s="337">
        <v>436</v>
      </c>
      <c r="I233" s="39">
        <v>1028</v>
      </c>
      <c r="J233" s="39">
        <v>988</v>
      </c>
      <c r="K233" s="39" t="s">
        <v>5300</v>
      </c>
      <c r="L233" s="39">
        <v>116</v>
      </c>
      <c r="M233" s="71">
        <v>294</v>
      </c>
      <c r="N233" s="322">
        <v>3.71</v>
      </c>
      <c r="O233" s="323">
        <v>10.83</v>
      </c>
      <c r="P233" s="692"/>
      <c r="Q233" s="108" t="s">
        <v>505</v>
      </c>
      <c r="R233" s="71">
        <v>230</v>
      </c>
      <c r="S233" s="39">
        <v>867400</v>
      </c>
      <c r="T233" s="39">
        <v>15920</v>
      </c>
      <c r="U233" s="39">
        <v>18060</v>
      </c>
      <c r="V233" s="322">
        <v>44.58</v>
      </c>
      <c r="W233" s="71">
        <v>206.5</v>
      </c>
      <c r="X233" s="39">
        <v>33120</v>
      </c>
      <c r="Y233" s="39">
        <v>1656</v>
      </c>
      <c r="Z233" s="39">
        <v>2568</v>
      </c>
      <c r="AA233" s="323">
        <v>8.7100000000000009</v>
      </c>
      <c r="AB233" s="39">
        <v>103.4</v>
      </c>
      <c r="AC233" s="39">
        <v>1037</v>
      </c>
      <c r="AD233" s="73">
        <v>92710</v>
      </c>
      <c r="AE233" s="39">
        <v>1</v>
      </c>
      <c r="AF233" s="39">
        <v>1</v>
      </c>
      <c r="AG233" s="71">
        <v>2</v>
      </c>
      <c r="AH233" s="39">
        <v>4</v>
      </c>
      <c r="AI233" s="39">
        <v>4</v>
      </c>
      <c r="AJ233" s="73">
        <v>4</v>
      </c>
      <c r="AK233" s="70" t="s">
        <v>1814</v>
      </c>
      <c r="AL233" s="107" t="s">
        <v>1814</v>
      </c>
      <c r="AM233" s="107"/>
    </row>
    <row r="234" spans="1:39" s="14" customFormat="1" ht="14.1" customHeight="1">
      <c r="A234" s="233" t="s">
        <v>1327</v>
      </c>
      <c r="B234" s="107">
        <v>390</v>
      </c>
      <c r="C234" s="98">
        <v>1100</v>
      </c>
      <c r="D234" s="99">
        <v>400</v>
      </c>
      <c r="E234" s="99">
        <v>20</v>
      </c>
      <c r="F234" s="99">
        <v>36</v>
      </c>
      <c r="G234" s="100">
        <v>20</v>
      </c>
      <c r="H234" s="337">
        <v>497</v>
      </c>
      <c r="I234" s="39">
        <v>1028</v>
      </c>
      <c r="J234" s="39">
        <v>988</v>
      </c>
      <c r="K234" s="39" t="s">
        <v>5300</v>
      </c>
      <c r="L234" s="39">
        <v>118</v>
      </c>
      <c r="M234" s="71">
        <v>294</v>
      </c>
      <c r="N234" s="39">
        <v>3.73</v>
      </c>
      <c r="O234" s="323">
        <v>9.5500000000000007</v>
      </c>
      <c r="P234" s="692"/>
      <c r="Q234" s="108" t="s">
        <v>506</v>
      </c>
      <c r="R234" s="71">
        <v>262</v>
      </c>
      <c r="S234" s="39">
        <v>1005000</v>
      </c>
      <c r="T234" s="39">
        <v>18280</v>
      </c>
      <c r="U234" s="39">
        <v>20780</v>
      </c>
      <c r="V234" s="322">
        <v>44.98</v>
      </c>
      <c r="W234" s="71">
        <v>230.6</v>
      </c>
      <c r="X234" s="39">
        <v>38480</v>
      </c>
      <c r="Y234" s="39">
        <v>1924</v>
      </c>
      <c r="Z234" s="39">
        <v>2988</v>
      </c>
      <c r="AA234" s="323">
        <v>8.8000000000000007</v>
      </c>
      <c r="AB234" s="39">
        <v>115.4</v>
      </c>
      <c r="AC234" s="39">
        <v>1564</v>
      </c>
      <c r="AD234" s="73">
        <v>108680</v>
      </c>
      <c r="AE234" s="39">
        <v>1</v>
      </c>
      <c r="AF234" s="39">
        <v>1</v>
      </c>
      <c r="AG234" s="71">
        <v>1</v>
      </c>
      <c r="AH234" s="39">
        <v>4</v>
      </c>
      <c r="AI234" s="39">
        <v>4</v>
      </c>
      <c r="AJ234" s="73">
        <v>4</v>
      </c>
      <c r="AK234" s="70" t="s">
        <v>1814</v>
      </c>
      <c r="AL234" s="107" t="s">
        <v>1814</v>
      </c>
      <c r="AM234" s="107"/>
    </row>
    <row r="235" spans="1:39" s="14" customFormat="1" ht="14.1" customHeight="1">
      <c r="A235" s="233" t="s">
        <v>1615</v>
      </c>
      <c r="B235" s="107">
        <v>433</v>
      </c>
      <c r="C235" s="98">
        <v>1108</v>
      </c>
      <c r="D235" s="99">
        <v>402</v>
      </c>
      <c r="E235" s="99">
        <v>22</v>
      </c>
      <c r="F235" s="99">
        <v>40</v>
      </c>
      <c r="G235" s="100">
        <v>20</v>
      </c>
      <c r="H235" s="337">
        <v>551</v>
      </c>
      <c r="I235" s="39">
        <v>1028</v>
      </c>
      <c r="J235" s="39">
        <v>988</v>
      </c>
      <c r="K235" s="39" t="s">
        <v>5300</v>
      </c>
      <c r="L235" s="39">
        <v>120</v>
      </c>
      <c r="M235" s="71">
        <v>296</v>
      </c>
      <c r="N235" s="39">
        <v>3.75</v>
      </c>
      <c r="O235" s="323">
        <v>8.66</v>
      </c>
      <c r="P235" s="692"/>
      <c r="Q235" s="108" t="s">
        <v>626</v>
      </c>
      <c r="R235" s="71">
        <v>290</v>
      </c>
      <c r="S235" s="39">
        <v>1126000</v>
      </c>
      <c r="T235" s="39">
        <v>20320</v>
      </c>
      <c r="U235" s="39">
        <v>23160</v>
      </c>
      <c r="V235" s="322">
        <v>45.19</v>
      </c>
      <c r="W235" s="71">
        <v>254.4</v>
      </c>
      <c r="X235" s="39">
        <v>43410</v>
      </c>
      <c r="Y235" s="39">
        <v>2160</v>
      </c>
      <c r="Z235" s="39">
        <v>3362</v>
      </c>
      <c r="AA235" s="323">
        <v>8.8699999999999992</v>
      </c>
      <c r="AB235" s="39">
        <v>125.4</v>
      </c>
      <c r="AC235" s="39">
        <v>2130</v>
      </c>
      <c r="AD235" s="73">
        <v>123500</v>
      </c>
      <c r="AE235" s="39">
        <v>1</v>
      </c>
      <c r="AF235" s="39">
        <v>1</v>
      </c>
      <c r="AG235" s="71">
        <v>1</v>
      </c>
      <c r="AH235" s="39">
        <v>4</v>
      </c>
      <c r="AI235" s="39">
        <v>4</v>
      </c>
      <c r="AJ235" s="73">
        <v>4</v>
      </c>
      <c r="AK235" s="70" t="s">
        <v>1814</v>
      </c>
      <c r="AL235" s="107" t="s">
        <v>1814</v>
      </c>
      <c r="AM235" s="107"/>
    </row>
    <row r="236" spans="1:39" s="14" customFormat="1" ht="14.1" customHeight="1">
      <c r="A236" s="233" t="s">
        <v>1616</v>
      </c>
      <c r="B236" s="107">
        <v>499</v>
      </c>
      <c r="C236" s="98">
        <v>1118</v>
      </c>
      <c r="D236" s="99">
        <v>405</v>
      </c>
      <c r="E236" s="99">
        <v>26</v>
      </c>
      <c r="F236" s="99">
        <v>45</v>
      </c>
      <c r="G236" s="100">
        <v>20</v>
      </c>
      <c r="H236" s="346">
        <v>635</v>
      </c>
      <c r="I236" s="39">
        <v>1028</v>
      </c>
      <c r="J236" s="39">
        <v>988</v>
      </c>
      <c r="K236" s="39" t="s">
        <v>5300</v>
      </c>
      <c r="L236" s="39">
        <v>124</v>
      </c>
      <c r="M236" s="71">
        <v>300</v>
      </c>
      <c r="N236" s="39">
        <v>3.77</v>
      </c>
      <c r="O236" s="323">
        <v>7.56</v>
      </c>
      <c r="P236" s="692"/>
      <c r="Q236" s="108" t="s">
        <v>627</v>
      </c>
      <c r="R236" s="71">
        <v>335</v>
      </c>
      <c r="S236" s="39">
        <v>1294000</v>
      </c>
      <c r="T236" s="39">
        <v>23150</v>
      </c>
      <c r="U236" s="39">
        <v>26600</v>
      </c>
      <c r="V236" s="322">
        <v>45.14</v>
      </c>
      <c r="W236" s="71">
        <v>300.39999999999998</v>
      </c>
      <c r="X236" s="39">
        <v>49980</v>
      </c>
      <c r="Y236" s="39">
        <v>2468</v>
      </c>
      <c r="Z236" s="39">
        <v>3870</v>
      </c>
      <c r="AA236" s="323">
        <v>8.8699999999999992</v>
      </c>
      <c r="AB236" s="39">
        <v>139.4</v>
      </c>
      <c r="AC236" s="39">
        <v>3135</v>
      </c>
      <c r="AD236" s="73">
        <v>143410</v>
      </c>
      <c r="AE236" s="39">
        <v>1</v>
      </c>
      <c r="AF236" s="39">
        <v>1</v>
      </c>
      <c r="AG236" s="71">
        <v>1</v>
      </c>
      <c r="AH236" s="39">
        <v>2</v>
      </c>
      <c r="AI236" s="39">
        <v>4</v>
      </c>
      <c r="AJ236" s="73">
        <v>4</v>
      </c>
      <c r="AK236" s="70" t="s">
        <v>1814</v>
      </c>
      <c r="AL236" s="107" t="s">
        <v>1814</v>
      </c>
      <c r="AM236" s="107"/>
    </row>
    <row r="237" spans="1:39" s="14" customFormat="1" ht="14.1" customHeight="1">
      <c r="A237" s="233"/>
      <c r="B237" s="107"/>
      <c r="C237" s="98"/>
      <c r="D237" s="99"/>
      <c r="E237" s="99"/>
      <c r="F237" s="99"/>
      <c r="G237" s="100"/>
      <c r="H237" s="337"/>
      <c r="I237" s="39"/>
      <c r="J237" s="39"/>
      <c r="K237" s="39"/>
      <c r="L237" s="39"/>
      <c r="M237" s="71"/>
      <c r="N237" s="39"/>
      <c r="O237" s="323"/>
      <c r="P237" s="692"/>
      <c r="Q237" s="108"/>
      <c r="R237" s="71"/>
      <c r="S237" s="39"/>
      <c r="T237" s="39"/>
      <c r="U237" s="39"/>
      <c r="V237" s="322"/>
      <c r="W237" s="71"/>
      <c r="X237" s="39"/>
      <c r="Y237" s="39"/>
      <c r="Z237" s="39"/>
      <c r="AA237" s="323"/>
      <c r="AB237" s="39"/>
      <c r="AC237" s="39"/>
      <c r="AD237" s="73"/>
      <c r="AE237" s="39"/>
      <c r="AF237" s="39"/>
      <c r="AG237" s="71"/>
      <c r="AH237" s="39"/>
      <c r="AI237" s="39"/>
      <c r="AJ237" s="73"/>
      <c r="AK237" s="710"/>
      <c r="AL237" s="107"/>
      <c r="AM237" s="107"/>
    </row>
    <row r="238" spans="1:39" s="14" customFormat="1" ht="14.1" customHeight="1">
      <c r="A238" s="233"/>
      <c r="B238" s="107"/>
      <c r="C238" s="98"/>
      <c r="D238" s="99"/>
      <c r="E238" s="99"/>
      <c r="F238" s="99"/>
      <c r="G238" s="100"/>
      <c r="H238" s="337"/>
      <c r="I238" s="39"/>
      <c r="J238" s="39"/>
      <c r="K238" s="39"/>
      <c r="L238" s="39"/>
      <c r="M238" s="71"/>
      <c r="N238" s="39"/>
      <c r="O238" s="323"/>
      <c r="P238" s="692"/>
      <c r="Q238" s="108"/>
      <c r="R238" s="71"/>
      <c r="S238" s="39"/>
      <c r="T238" s="39"/>
      <c r="U238" s="39"/>
      <c r="V238" s="322"/>
      <c r="W238" s="71"/>
      <c r="X238" s="39"/>
      <c r="Y238" s="39"/>
      <c r="Z238" s="39"/>
      <c r="AA238" s="323"/>
      <c r="AB238" s="39"/>
      <c r="AC238" s="39"/>
      <c r="AD238" s="73"/>
      <c r="AE238" s="39"/>
      <c r="AF238" s="39"/>
      <c r="AG238" s="71"/>
      <c r="AH238" s="39"/>
      <c r="AI238" s="39"/>
      <c r="AJ238" s="73"/>
      <c r="AK238" s="710"/>
      <c r="AL238" s="107"/>
      <c r="AM238" s="107"/>
    </row>
    <row r="239" spans="1:39" s="14" customFormat="1" ht="14.1" customHeight="1">
      <c r="A239" s="233"/>
      <c r="B239" s="107"/>
      <c r="C239" s="98"/>
      <c r="D239" s="99"/>
      <c r="E239" s="99"/>
      <c r="F239" s="99"/>
      <c r="G239" s="100"/>
      <c r="H239" s="337"/>
      <c r="I239" s="39"/>
      <c r="J239" s="39"/>
      <c r="K239" s="39"/>
      <c r="L239" s="39"/>
      <c r="M239" s="71"/>
      <c r="N239" s="39"/>
      <c r="O239" s="323"/>
      <c r="P239" s="692"/>
      <c r="Q239" s="108"/>
      <c r="R239" s="71"/>
      <c r="S239" s="39"/>
      <c r="T239" s="39"/>
      <c r="U239" s="39"/>
      <c r="V239" s="322"/>
      <c r="W239" s="71"/>
      <c r="X239" s="39"/>
      <c r="Y239" s="39"/>
      <c r="Z239" s="39"/>
      <c r="AA239" s="323"/>
      <c r="AB239" s="39"/>
      <c r="AC239" s="39"/>
      <c r="AD239" s="73"/>
      <c r="AE239" s="39"/>
      <c r="AF239" s="39"/>
      <c r="AG239" s="71"/>
      <c r="AH239" s="39"/>
      <c r="AI239" s="39"/>
      <c r="AJ239" s="73"/>
      <c r="AK239" s="710"/>
      <c r="AL239" s="107"/>
      <c r="AM239" s="107"/>
    </row>
    <row r="240" spans="1:39" s="14" customFormat="1" ht="14.1" customHeight="1">
      <c r="A240" s="233"/>
      <c r="B240" s="107"/>
      <c r="C240" s="98"/>
      <c r="D240" s="99"/>
      <c r="E240" s="99"/>
      <c r="F240" s="99"/>
      <c r="G240" s="100"/>
      <c r="H240" s="337"/>
      <c r="I240" s="39"/>
      <c r="J240" s="39"/>
      <c r="K240" s="39"/>
      <c r="L240" s="39"/>
      <c r="M240" s="71"/>
      <c r="N240" s="39"/>
      <c r="O240" s="323"/>
      <c r="P240" s="692"/>
      <c r="Q240" s="108"/>
      <c r="R240" s="71"/>
      <c r="S240" s="39"/>
      <c r="T240" s="39"/>
      <c r="U240" s="39"/>
      <c r="V240" s="322"/>
      <c r="W240" s="71"/>
      <c r="X240" s="39"/>
      <c r="Y240" s="39"/>
      <c r="Z240" s="39"/>
      <c r="AA240" s="323"/>
      <c r="AB240" s="39"/>
      <c r="AC240" s="39"/>
      <c r="AD240" s="73"/>
      <c r="AE240" s="39"/>
      <c r="AF240" s="39"/>
      <c r="AG240" s="71"/>
      <c r="AH240" s="39"/>
      <c r="AI240" s="39"/>
      <c r="AJ240" s="73"/>
      <c r="AK240" s="710"/>
      <c r="AL240" s="107"/>
      <c r="AM240" s="107"/>
    </row>
    <row r="241" spans="1:17" s="14" customFormat="1" ht="14.1" customHeight="1">
      <c r="A241" s="64"/>
      <c r="Q241" s="64"/>
    </row>
    <row r="242" spans="1:17" s="14" customFormat="1" ht="14.1" customHeight="1">
      <c r="Q242" s="64"/>
    </row>
    <row r="243" spans="1:17" s="14" customFormat="1" ht="14.1" customHeight="1">
      <c r="Q243" s="64"/>
    </row>
    <row r="244" spans="1:17" s="14" customFormat="1" ht="14.1" customHeight="1">
      <c r="Q244" s="64"/>
    </row>
    <row r="245" spans="1:17" s="14" customFormat="1" ht="14.1" customHeight="1">
      <c r="Q245" s="64"/>
    </row>
  </sheetData>
  <mergeCells count="17">
    <mergeCell ref="AL6:AL10"/>
    <mergeCell ref="AM6:AM10"/>
    <mergeCell ref="A4:B5"/>
    <mergeCell ref="C4:G5"/>
    <mergeCell ref="H4:H5"/>
    <mergeCell ref="I4:M5"/>
    <mergeCell ref="N4:O5"/>
    <mergeCell ref="Q4:R5"/>
    <mergeCell ref="S4:AD4"/>
    <mergeCell ref="A1:S1"/>
    <mergeCell ref="A2:T2"/>
    <mergeCell ref="A3:T3"/>
    <mergeCell ref="AK6:AK10"/>
    <mergeCell ref="AE6:AJ6"/>
    <mergeCell ref="S5:W5"/>
    <mergeCell ref="X5:AA5"/>
    <mergeCell ref="AB5:AD5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6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C3A3B-AADF-4EFF-A515-9870A741A5D0}">
  <dimension ref="A1:AP281"/>
  <sheetViews>
    <sheetView showGridLines="0" showOutlineSymbols="0" zoomScaleNormal="75" zoomScaleSheetLayoutView="100" workbookViewId="0">
      <selection activeCell="A12" sqref="A12"/>
    </sheetView>
  </sheetViews>
  <sheetFormatPr defaultColWidth="5.28515625" defaultRowHeight="14.1" customHeight="1" outlineLevelCol="3"/>
  <cols>
    <col min="1" max="1" width="9.140625" style="205" customWidth="1"/>
    <col min="2" max="2" width="4.42578125" style="153" customWidth="1"/>
    <col min="3" max="3" width="3.7109375" style="153" customWidth="1"/>
    <col min="4" max="4" width="3.5703125" style="153" customWidth="1" outlineLevel="1"/>
    <col min="5" max="8" width="4.42578125" style="153" customWidth="1" outlineLevel="3"/>
    <col min="9" max="9" width="5.28515625" style="153" customWidth="1" outlineLevel="3"/>
    <col min="10" max="10" width="5.5703125" style="153" customWidth="1" outlineLevel="3"/>
    <col min="11" max="12" width="5.28515625" style="153" customWidth="1" outlineLevel="3"/>
    <col min="13" max="13" width="9.28515625" style="205" customWidth="1" outlineLevel="3"/>
    <col min="14" max="14" width="5" style="153" customWidth="1" outlineLevel="3"/>
    <col min="15" max="26" width="6.42578125" style="153" customWidth="1" outlineLevel="3"/>
    <col min="27" max="30" width="4.28515625" style="153" customWidth="1" outlineLevel="3"/>
    <col min="31" max="33" width="2.7109375" style="153" customWidth="1" outlineLevel="3"/>
    <col min="34" max="34" width="4.7109375" style="153" customWidth="1" outlineLevel="3"/>
    <col min="35" max="41" width="5.28515625" style="153" customWidth="1" outlineLevel="2"/>
    <col min="42" max="42" width="5.28515625" style="153" customWidth="1" outlineLevel="1"/>
    <col min="43" max="16384" width="5.28515625" style="153"/>
  </cols>
  <sheetData>
    <row r="1" spans="1:34" ht="71.25" customHeight="1">
      <c r="A1" s="871" t="s">
        <v>7035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358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pans="1:34" ht="66.75" customHeight="1">
      <c r="A2" s="871" t="s">
        <v>7036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  <c r="R2" s="791"/>
      <c r="S2" s="791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1:34" ht="91.5" customHeight="1" thickBot="1">
      <c r="A3" s="872" t="s">
        <v>4769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3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1:34" ht="36" customHeight="1" thickTop="1" thickBot="1">
      <c r="A4" s="865" t="s">
        <v>2567</v>
      </c>
      <c r="B4" s="886"/>
      <c r="C4" s="865" t="s">
        <v>2568</v>
      </c>
      <c r="D4" s="889"/>
      <c r="E4" s="889"/>
      <c r="F4" s="889"/>
      <c r="G4" s="889"/>
      <c r="H4" s="866"/>
      <c r="I4" s="867"/>
      <c r="J4" s="312"/>
      <c r="K4" s="865" t="s">
        <v>876</v>
      </c>
      <c r="L4" s="886"/>
      <c r="M4" s="865" t="s">
        <v>2567</v>
      </c>
      <c r="N4" s="889"/>
      <c r="O4" s="973" t="s">
        <v>228</v>
      </c>
      <c r="P4" s="889"/>
      <c r="Q4" s="889"/>
      <c r="R4" s="889"/>
      <c r="S4" s="889"/>
      <c r="T4" s="889"/>
      <c r="U4" s="889"/>
      <c r="V4" s="889"/>
      <c r="W4" s="889"/>
      <c r="X4" s="889"/>
      <c r="Y4" s="889"/>
      <c r="Z4" s="886"/>
      <c r="AA4" s="14"/>
      <c r="AB4" s="14"/>
      <c r="AC4" s="14"/>
      <c r="AD4" s="14"/>
      <c r="AE4" s="14"/>
      <c r="AF4" s="14"/>
      <c r="AG4" s="14"/>
    </row>
    <row r="5" spans="1:34" ht="50.1" customHeight="1" thickTop="1" thickBot="1">
      <c r="A5" s="887"/>
      <c r="B5" s="888"/>
      <c r="C5" s="887"/>
      <c r="D5" s="890"/>
      <c r="E5" s="890"/>
      <c r="F5" s="890"/>
      <c r="G5" s="890"/>
      <c r="H5" s="869"/>
      <c r="I5" s="870"/>
      <c r="J5" s="313"/>
      <c r="K5" s="887"/>
      <c r="L5" s="888"/>
      <c r="M5" s="887"/>
      <c r="N5" s="890"/>
      <c r="O5" s="980" t="s">
        <v>862</v>
      </c>
      <c r="P5" s="902"/>
      <c r="Q5" s="902"/>
      <c r="R5" s="902"/>
      <c r="S5" s="903"/>
      <c r="T5" s="873" t="s">
        <v>2020</v>
      </c>
      <c r="U5" s="978"/>
      <c r="V5" s="978"/>
      <c r="W5" s="979"/>
      <c r="X5" s="980"/>
      <c r="Y5" s="902"/>
      <c r="Z5" s="903"/>
      <c r="AA5" s="14"/>
      <c r="AB5" s="14"/>
      <c r="AC5" s="14"/>
      <c r="AD5" s="14"/>
      <c r="AE5" s="14"/>
      <c r="AF5" s="14"/>
      <c r="AG5" s="14"/>
    </row>
    <row r="6" spans="1:34" s="15" customFormat="1" ht="21.75" customHeight="1" thickTop="1">
      <c r="A6" s="54" t="s">
        <v>4606</v>
      </c>
      <c r="B6" s="55"/>
      <c r="C6" s="32"/>
      <c r="D6" s="32"/>
      <c r="E6" s="32"/>
      <c r="F6" s="32"/>
      <c r="G6" s="32"/>
      <c r="H6" s="32"/>
      <c r="I6" s="32"/>
      <c r="J6" s="55"/>
      <c r="K6" s="32"/>
      <c r="L6" s="32"/>
      <c r="M6" s="210" t="s">
        <v>4607</v>
      </c>
      <c r="N6" s="55"/>
      <c r="O6" s="32"/>
      <c r="P6" s="32"/>
      <c r="Q6" s="32"/>
      <c r="R6" s="32"/>
      <c r="S6" s="56"/>
      <c r="T6" s="32"/>
      <c r="U6" s="32"/>
      <c r="V6" s="32"/>
      <c r="W6" s="56"/>
      <c r="X6" s="32"/>
      <c r="Y6" s="32"/>
      <c r="Z6" s="56"/>
      <c r="AA6" s="1008" t="s">
        <v>118</v>
      </c>
      <c r="AB6" s="806"/>
      <c r="AC6" s="806"/>
      <c r="AD6" s="807"/>
      <c r="AE6" s="779" t="s">
        <v>5068</v>
      </c>
      <c r="AF6" s="767"/>
      <c r="AG6" s="767"/>
    </row>
    <row r="7" spans="1:34" s="15" customFormat="1" ht="13.5" customHeight="1">
      <c r="A7" s="57"/>
      <c r="B7" s="58"/>
      <c r="J7" s="58"/>
      <c r="M7" s="211"/>
      <c r="N7" s="58"/>
      <c r="S7" s="18"/>
      <c r="W7" s="18"/>
      <c r="Z7" s="18"/>
      <c r="AA7" s="226"/>
      <c r="AB7" s="96"/>
      <c r="AC7" s="227"/>
      <c r="AD7" s="228"/>
      <c r="AE7" s="779"/>
      <c r="AF7" s="767"/>
      <c r="AG7" s="767"/>
      <c r="AH7" s="96"/>
    </row>
    <row r="8" spans="1:34" s="15" customFormat="1" ht="13.5" customHeight="1">
      <c r="A8" s="57"/>
      <c r="B8" s="58" t="s">
        <v>632</v>
      </c>
      <c r="C8" s="15" t="s">
        <v>633</v>
      </c>
      <c r="D8" s="15" t="s">
        <v>634</v>
      </c>
      <c r="E8" s="15" t="s">
        <v>1078</v>
      </c>
      <c r="F8" s="15" t="s">
        <v>1079</v>
      </c>
      <c r="G8" s="15" t="s">
        <v>996</v>
      </c>
      <c r="H8" s="15" t="s">
        <v>997</v>
      </c>
      <c r="I8" s="15" t="s">
        <v>5281</v>
      </c>
      <c r="J8" s="58" t="s">
        <v>5279</v>
      </c>
      <c r="K8" s="15" t="s">
        <v>999</v>
      </c>
      <c r="L8" s="15" t="s">
        <v>1000</v>
      </c>
      <c r="M8" s="211"/>
      <c r="N8" s="58" t="s">
        <v>632</v>
      </c>
      <c r="O8" s="15" t="s">
        <v>1001</v>
      </c>
      <c r="P8" s="15" t="s">
        <v>1002</v>
      </c>
      <c r="Q8" s="15" t="s">
        <v>1293</v>
      </c>
      <c r="R8" s="15" t="s">
        <v>1003</v>
      </c>
      <c r="S8" s="18" t="s">
        <v>1004</v>
      </c>
      <c r="T8" s="15" t="s">
        <v>1005</v>
      </c>
      <c r="U8" s="15" t="s">
        <v>2040</v>
      </c>
      <c r="V8" s="15" t="s">
        <v>1294</v>
      </c>
      <c r="W8" s="18" t="s">
        <v>5605</v>
      </c>
      <c r="X8" s="15" t="s">
        <v>5606</v>
      </c>
      <c r="Y8" s="15" t="s">
        <v>5607</v>
      </c>
      <c r="Z8" s="19" t="s">
        <v>1867</v>
      </c>
      <c r="AA8" s="1013" t="s">
        <v>5313</v>
      </c>
      <c r="AB8" s="1014"/>
      <c r="AC8" s="1015" t="s">
        <v>5313</v>
      </c>
      <c r="AD8" s="1016"/>
      <c r="AE8" s="779"/>
      <c r="AF8" s="767"/>
      <c r="AG8" s="767"/>
      <c r="AH8" s="14"/>
    </row>
    <row r="9" spans="1:34" s="15" customFormat="1" ht="13.5" customHeight="1">
      <c r="A9" s="57"/>
      <c r="B9" s="58" t="s">
        <v>2867</v>
      </c>
      <c r="C9" s="15" t="s">
        <v>2868</v>
      </c>
      <c r="D9" s="15" t="s">
        <v>2869</v>
      </c>
      <c r="E9" s="15" t="s">
        <v>2869</v>
      </c>
      <c r="F9" s="15" t="s">
        <v>2869</v>
      </c>
      <c r="G9" s="15" t="s">
        <v>2869</v>
      </c>
      <c r="H9" s="15" t="s">
        <v>2869</v>
      </c>
      <c r="I9" s="15" t="s">
        <v>2869</v>
      </c>
      <c r="J9" s="58" t="s">
        <v>120</v>
      </c>
      <c r="K9" s="15" t="s">
        <v>3225</v>
      </c>
      <c r="L9" s="15" t="s">
        <v>3226</v>
      </c>
      <c r="M9" s="211"/>
      <c r="N9" s="37" t="s">
        <v>6270</v>
      </c>
      <c r="O9" s="15" t="s">
        <v>1825</v>
      </c>
      <c r="P9" s="15" t="s">
        <v>122</v>
      </c>
      <c r="Q9" s="15" t="s">
        <v>122</v>
      </c>
      <c r="R9" s="15" t="s">
        <v>2869</v>
      </c>
      <c r="S9" s="18" t="s">
        <v>120</v>
      </c>
      <c r="T9" s="15" t="s">
        <v>123</v>
      </c>
      <c r="U9" s="15" t="s">
        <v>122</v>
      </c>
      <c r="V9" s="15" t="s">
        <v>122</v>
      </c>
      <c r="W9" s="18" t="s">
        <v>2869</v>
      </c>
      <c r="X9" s="15" t="s">
        <v>2869</v>
      </c>
      <c r="Y9" s="15" t="s">
        <v>123</v>
      </c>
      <c r="Z9" s="19" t="s">
        <v>1826</v>
      </c>
      <c r="AA9" s="1009" t="s">
        <v>2563</v>
      </c>
      <c r="AB9" s="1010"/>
      <c r="AC9" s="1011" t="s">
        <v>3223</v>
      </c>
      <c r="AD9" s="1012"/>
      <c r="AE9" s="779"/>
      <c r="AF9" s="767"/>
      <c r="AG9" s="767"/>
      <c r="AH9" s="14"/>
    </row>
    <row r="10" spans="1:34" s="15" customFormat="1" ht="13.5" customHeight="1" thickBot="1">
      <c r="A10" s="217"/>
      <c r="B10" s="52"/>
      <c r="C10" s="34"/>
      <c r="D10" s="34"/>
      <c r="E10" s="34"/>
      <c r="F10" s="34"/>
      <c r="G10" s="34"/>
      <c r="H10" s="34"/>
      <c r="I10" s="34"/>
      <c r="J10" s="326" t="s">
        <v>6212</v>
      </c>
      <c r="K10" s="34"/>
      <c r="L10" s="34"/>
      <c r="M10" s="62"/>
      <c r="N10" s="61"/>
      <c r="O10" s="327" t="s">
        <v>6213</v>
      </c>
      <c r="P10" s="327" t="s">
        <v>1850</v>
      </c>
      <c r="Q10" s="327" t="s">
        <v>1850</v>
      </c>
      <c r="R10" s="327" t="s">
        <v>2024</v>
      </c>
      <c r="S10" s="328" t="s">
        <v>6212</v>
      </c>
      <c r="T10" s="327" t="s">
        <v>6213</v>
      </c>
      <c r="U10" s="327" t="s">
        <v>1850</v>
      </c>
      <c r="V10" s="327" t="s">
        <v>1850</v>
      </c>
      <c r="W10" s="328" t="s">
        <v>2024</v>
      </c>
      <c r="X10" s="327"/>
      <c r="Y10" s="327" t="s">
        <v>6213</v>
      </c>
      <c r="Z10" s="327" t="s">
        <v>1851</v>
      </c>
      <c r="AA10" s="229" t="s">
        <v>2564</v>
      </c>
      <c r="AB10" s="230" t="s">
        <v>2565</v>
      </c>
      <c r="AC10" s="231" t="s">
        <v>2564</v>
      </c>
      <c r="AD10" s="193" t="s">
        <v>2565</v>
      </c>
      <c r="AE10" s="780"/>
      <c r="AF10" s="768"/>
      <c r="AG10" s="768"/>
      <c r="AH10" s="14"/>
    </row>
    <row r="11" spans="1:34" s="14" customFormat="1" ht="13.5" customHeight="1" thickTop="1">
      <c r="A11" s="64"/>
      <c r="M11" s="64"/>
    </row>
    <row r="12" spans="1:34" ht="13.5" customHeight="1">
      <c r="A12" s="238" t="s">
        <v>4608</v>
      </c>
      <c r="B12" s="337">
        <v>8.5</v>
      </c>
      <c r="C12" s="39">
        <v>76</v>
      </c>
      <c r="D12" s="39">
        <v>59</v>
      </c>
      <c r="E12" s="39">
        <v>4.3</v>
      </c>
      <c r="F12" s="39">
        <v>6.6</v>
      </c>
      <c r="G12" s="39">
        <v>7</v>
      </c>
      <c r="H12" s="39">
        <v>2.1</v>
      </c>
      <c r="I12" s="39">
        <v>48</v>
      </c>
      <c r="J12" s="344">
        <v>10.75</v>
      </c>
      <c r="K12" s="345">
        <v>0.36</v>
      </c>
      <c r="L12" s="322">
        <v>42.59</v>
      </c>
      <c r="M12" s="72" t="s">
        <v>478</v>
      </c>
      <c r="N12" s="341">
        <v>5.7</v>
      </c>
      <c r="O12" s="321">
        <v>105</v>
      </c>
      <c r="P12" s="320">
        <v>27.5</v>
      </c>
      <c r="Q12" s="39">
        <v>31.5</v>
      </c>
      <c r="R12" s="39">
        <v>3.12</v>
      </c>
      <c r="S12" s="71">
        <v>4.1900000000000004</v>
      </c>
      <c r="T12" s="320">
        <v>18.899999999999999</v>
      </c>
      <c r="U12" s="39">
        <v>6.39</v>
      </c>
      <c r="V12" s="39">
        <v>10.6</v>
      </c>
      <c r="W12" s="323">
        <v>1.32</v>
      </c>
      <c r="X12" s="320">
        <v>27.9</v>
      </c>
      <c r="Y12" s="39">
        <v>1.93</v>
      </c>
      <c r="Z12" s="39">
        <v>0.23</v>
      </c>
      <c r="AA12" s="158">
        <v>1</v>
      </c>
      <c r="AB12" s="39">
        <v>1</v>
      </c>
      <c r="AC12" s="164">
        <v>1</v>
      </c>
      <c r="AD12" s="39">
        <v>1</v>
      </c>
      <c r="AE12" s="643" t="s">
        <v>1814</v>
      </c>
      <c r="AF12" s="70"/>
      <c r="AG12" s="70"/>
      <c r="AH12" s="14"/>
    </row>
    <row r="13" spans="1:34" ht="13.5" customHeight="1">
      <c r="A13" s="238" t="s">
        <v>4609</v>
      </c>
      <c r="B13" s="337">
        <v>11.2</v>
      </c>
      <c r="C13" s="39">
        <v>76</v>
      </c>
      <c r="D13" s="39">
        <v>64</v>
      </c>
      <c r="E13" s="39">
        <v>8.9</v>
      </c>
      <c r="F13" s="39">
        <v>6.6</v>
      </c>
      <c r="G13" s="39">
        <v>7</v>
      </c>
      <c r="H13" s="39">
        <v>3.8</v>
      </c>
      <c r="I13" s="39">
        <v>48</v>
      </c>
      <c r="J13" s="344">
        <v>14.24</v>
      </c>
      <c r="K13" s="345">
        <v>0.37</v>
      </c>
      <c r="L13" s="322">
        <v>33.44</v>
      </c>
      <c r="M13" s="72" t="s">
        <v>2041</v>
      </c>
      <c r="N13" s="341">
        <v>7.5</v>
      </c>
      <c r="O13" s="321">
        <v>121</v>
      </c>
      <c r="P13" s="39">
        <v>31.9</v>
      </c>
      <c r="Q13" s="320">
        <v>38.200000000000003</v>
      </c>
      <c r="R13" s="39">
        <v>2.92</v>
      </c>
      <c r="S13" s="71">
        <v>7.23</v>
      </c>
      <c r="T13" s="320">
        <v>24.3</v>
      </c>
      <c r="U13" s="39">
        <v>7.59</v>
      </c>
      <c r="V13" s="320">
        <v>13.6</v>
      </c>
      <c r="W13" s="323">
        <v>1.31</v>
      </c>
      <c r="X13" s="320">
        <v>32.6</v>
      </c>
      <c r="Y13" s="39">
        <v>4.97</v>
      </c>
      <c r="Z13" s="39">
        <v>0.28999999999999998</v>
      </c>
      <c r="AA13" s="158">
        <v>1</v>
      </c>
      <c r="AB13" s="39">
        <v>1</v>
      </c>
      <c r="AC13" s="164">
        <v>1</v>
      </c>
      <c r="AD13" s="39">
        <v>1</v>
      </c>
      <c r="AE13" s="643" t="s">
        <v>1814</v>
      </c>
      <c r="AF13" s="107"/>
      <c r="AG13" s="107"/>
      <c r="AH13" s="14"/>
    </row>
    <row r="14" spans="1:34" ht="13.5" customHeight="1">
      <c r="A14" s="233" t="s">
        <v>4895</v>
      </c>
      <c r="B14" s="337">
        <v>11.5</v>
      </c>
      <c r="C14" s="39">
        <v>102</v>
      </c>
      <c r="D14" s="39">
        <v>68</v>
      </c>
      <c r="E14" s="39">
        <v>4.9000000000000004</v>
      </c>
      <c r="F14" s="39">
        <v>7.4</v>
      </c>
      <c r="G14" s="99">
        <v>7.5</v>
      </c>
      <c r="H14" s="99">
        <v>4.0999999999999996</v>
      </c>
      <c r="I14" s="100">
        <v>72</v>
      </c>
      <c r="J14" s="344">
        <v>14.56</v>
      </c>
      <c r="K14" s="345">
        <v>0.45</v>
      </c>
      <c r="L14" s="322">
        <v>39.130000000000003</v>
      </c>
      <c r="M14" s="72" t="s">
        <v>264</v>
      </c>
      <c r="N14" s="341">
        <v>7.7</v>
      </c>
      <c r="O14" s="321">
        <v>255</v>
      </c>
      <c r="P14" s="320">
        <v>50</v>
      </c>
      <c r="Q14" s="320">
        <v>57.1</v>
      </c>
      <c r="R14" s="322">
        <v>4.18</v>
      </c>
      <c r="S14" s="71">
        <v>6.07</v>
      </c>
      <c r="T14" s="320">
        <v>31.6</v>
      </c>
      <c r="U14" s="320">
        <v>9.2799999999999994</v>
      </c>
      <c r="V14" s="320">
        <v>15.9</v>
      </c>
      <c r="W14" s="323">
        <v>1.47</v>
      </c>
      <c r="X14" s="320">
        <v>31.3</v>
      </c>
      <c r="Y14" s="322">
        <v>3.17</v>
      </c>
      <c r="Z14" s="39">
        <v>0.72</v>
      </c>
      <c r="AA14" s="158">
        <v>1</v>
      </c>
      <c r="AB14" s="39">
        <v>1</v>
      </c>
      <c r="AC14" s="164">
        <v>1</v>
      </c>
      <c r="AD14" s="39">
        <v>1</v>
      </c>
      <c r="AE14" s="643" t="s">
        <v>1814</v>
      </c>
      <c r="AF14" s="107"/>
      <c r="AG14" s="107"/>
      <c r="AH14" s="14"/>
    </row>
    <row r="15" spans="1:34" ht="13.5" customHeight="1">
      <c r="A15" s="233" t="s">
        <v>709</v>
      </c>
      <c r="B15" s="337">
        <v>14.1</v>
      </c>
      <c r="C15" s="39">
        <v>102</v>
      </c>
      <c r="D15" s="39">
        <v>71</v>
      </c>
      <c r="E15" s="39">
        <v>8.3000000000000007</v>
      </c>
      <c r="F15" s="39">
        <v>7.4</v>
      </c>
      <c r="G15" s="99">
        <v>7.5</v>
      </c>
      <c r="H15" s="99">
        <v>4.8</v>
      </c>
      <c r="I15" s="71">
        <v>72</v>
      </c>
      <c r="J15" s="344">
        <v>17.940000000000001</v>
      </c>
      <c r="K15" s="345">
        <v>0.45</v>
      </c>
      <c r="L15" s="322">
        <v>32.26</v>
      </c>
      <c r="M15" s="72" t="s">
        <v>263</v>
      </c>
      <c r="N15" s="341">
        <v>9.5</v>
      </c>
      <c r="O15" s="321">
        <v>283</v>
      </c>
      <c r="P15" s="320">
        <v>55.5</v>
      </c>
      <c r="Q15" s="320">
        <v>65.5</v>
      </c>
      <c r="R15" s="39">
        <v>3.97</v>
      </c>
      <c r="S15" s="71">
        <v>9.16</v>
      </c>
      <c r="T15" s="320">
        <v>36.299999999999997</v>
      </c>
      <c r="U15" s="320">
        <v>10.199999999999999</v>
      </c>
      <c r="V15" s="320">
        <v>18.399999999999999</v>
      </c>
      <c r="W15" s="323">
        <v>1.42</v>
      </c>
      <c r="X15" s="320">
        <v>34.6</v>
      </c>
      <c r="Y15" s="39">
        <v>5.91</v>
      </c>
      <c r="Z15" s="39">
        <v>0.82</v>
      </c>
      <c r="AA15" s="158">
        <v>1</v>
      </c>
      <c r="AB15" s="39">
        <v>1</v>
      </c>
      <c r="AC15" s="164">
        <v>1</v>
      </c>
      <c r="AD15" s="39">
        <v>1</v>
      </c>
      <c r="AE15" s="643" t="s">
        <v>1814</v>
      </c>
      <c r="AF15" s="107"/>
      <c r="AG15" s="107"/>
      <c r="AH15" s="14"/>
    </row>
    <row r="16" spans="1:34" ht="13.5" customHeight="1">
      <c r="A16" s="233" t="s">
        <v>710</v>
      </c>
      <c r="B16" s="337">
        <v>15</v>
      </c>
      <c r="C16" s="39">
        <v>127</v>
      </c>
      <c r="D16" s="39">
        <v>76</v>
      </c>
      <c r="E16" s="39">
        <v>5.4</v>
      </c>
      <c r="F16" s="39">
        <v>8.3000000000000007</v>
      </c>
      <c r="G16" s="99">
        <v>7.9</v>
      </c>
      <c r="H16" s="99">
        <v>4.9000000000000004</v>
      </c>
      <c r="I16" s="71">
        <v>94</v>
      </c>
      <c r="J16" s="344">
        <v>18.8</v>
      </c>
      <c r="K16" s="345">
        <v>0.53</v>
      </c>
      <c r="L16" s="322">
        <v>35.74</v>
      </c>
      <c r="M16" s="72" t="s">
        <v>265</v>
      </c>
      <c r="N16" s="341">
        <v>10</v>
      </c>
      <c r="O16" s="321">
        <v>509</v>
      </c>
      <c r="P16" s="320">
        <v>80.2</v>
      </c>
      <c r="Q16" s="320">
        <v>91.4</v>
      </c>
      <c r="R16" s="39">
        <v>5.2</v>
      </c>
      <c r="S16" s="71">
        <v>8.07</v>
      </c>
      <c r="T16" s="320">
        <v>49.2</v>
      </c>
      <c r="U16" s="320">
        <v>12.9</v>
      </c>
      <c r="V16" s="39">
        <v>22.3</v>
      </c>
      <c r="W16" s="323">
        <v>1.62</v>
      </c>
      <c r="X16" s="320">
        <v>34.5</v>
      </c>
      <c r="Y16" s="39">
        <v>4.92</v>
      </c>
      <c r="Z16" s="39">
        <v>1.77</v>
      </c>
      <c r="AA16" s="158">
        <v>1</v>
      </c>
      <c r="AB16" s="39">
        <v>1</v>
      </c>
      <c r="AC16" s="164">
        <v>1</v>
      </c>
      <c r="AD16" s="39">
        <v>1</v>
      </c>
      <c r="AE16" s="643" t="s">
        <v>1814</v>
      </c>
      <c r="AF16" s="107"/>
      <c r="AG16" s="107"/>
      <c r="AH16" s="14"/>
    </row>
    <row r="17" spans="1:34" ht="13.5" customHeight="1">
      <c r="A17" s="233" t="s">
        <v>711</v>
      </c>
      <c r="B17" s="337">
        <v>18.600000000000001</v>
      </c>
      <c r="C17" s="39">
        <v>152</v>
      </c>
      <c r="D17" s="39">
        <v>85</v>
      </c>
      <c r="E17" s="39">
        <v>5.9</v>
      </c>
      <c r="F17" s="39">
        <v>9.1</v>
      </c>
      <c r="G17" s="99">
        <v>7.9</v>
      </c>
      <c r="H17" s="99">
        <v>4.9000000000000004</v>
      </c>
      <c r="I17" s="71">
        <v>117</v>
      </c>
      <c r="J17" s="344">
        <v>23.59</v>
      </c>
      <c r="K17" s="345">
        <v>0.61</v>
      </c>
      <c r="L17" s="322">
        <v>32.94</v>
      </c>
      <c r="M17" s="72" t="s">
        <v>266</v>
      </c>
      <c r="N17" s="341">
        <v>12.5</v>
      </c>
      <c r="O17" s="321">
        <v>913</v>
      </c>
      <c r="P17" s="321">
        <v>120</v>
      </c>
      <c r="Q17" s="321">
        <v>137</v>
      </c>
      <c r="R17" s="39">
        <v>6.22</v>
      </c>
      <c r="S17" s="71">
        <v>10.199999999999999</v>
      </c>
      <c r="T17" s="320">
        <v>75.5</v>
      </c>
      <c r="U17" s="320">
        <v>17.8</v>
      </c>
      <c r="V17" s="320">
        <v>30.6</v>
      </c>
      <c r="W17" s="323">
        <v>1.79</v>
      </c>
      <c r="X17" s="320">
        <v>37.299999999999997</v>
      </c>
      <c r="Y17" s="39">
        <v>7.14</v>
      </c>
      <c r="Z17" s="39">
        <v>3.92</v>
      </c>
      <c r="AA17" s="158">
        <v>1</v>
      </c>
      <c r="AB17" s="39">
        <v>1</v>
      </c>
      <c r="AC17" s="164">
        <v>1</v>
      </c>
      <c r="AD17" s="39">
        <v>1</v>
      </c>
      <c r="AE17" s="643" t="s">
        <v>1814</v>
      </c>
      <c r="AF17" s="107"/>
      <c r="AG17" s="107"/>
      <c r="AH17" s="14"/>
    </row>
    <row r="18" spans="1:34" ht="13.5" customHeight="1">
      <c r="A18" s="233" t="s">
        <v>712</v>
      </c>
      <c r="B18" s="337">
        <v>25.7</v>
      </c>
      <c r="C18" s="39">
        <v>152</v>
      </c>
      <c r="D18" s="39">
        <v>91</v>
      </c>
      <c r="E18" s="39">
        <v>11.8</v>
      </c>
      <c r="F18" s="39">
        <v>9.1</v>
      </c>
      <c r="G18" s="99">
        <v>8.5</v>
      </c>
      <c r="H18" s="99">
        <v>5</v>
      </c>
      <c r="I18" s="71">
        <v>117</v>
      </c>
      <c r="J18" s="344">
        <v>32.619999999999997</v>
      </c>
      <c r="K18" s="345">
        <v>0.62</v>
      </c>
      <c r="L18" s="322">
        <v>24.27</v>
      </c>
      <c r="M18" s="72" t="s">
        <v>1887</v>
      </c>
      <c r="N18" s="341">
        <v>17.3</v>
      </c>
      <c r="O18" s="39">
        <v>1089</v>
      </c>
      <c r="P18" s="321">
        <v>143</v>
      </c>
      <c r="Q18" s="321">
        <v>171</v>
      </c>
      <c r="R18" s="39">
        <v>5.78</v>
      </c>
      <c r="S18" s="71">
        <v>18.54</v>
      </c>
      <c r="T18" s="321">
        <v>95.9</v>
      </c>
      <c r="U18" s="320">
        <v>21.1</v>
      </c>
      <c r="V18" s="320">
        <v>38.9</v>
      </c>
      <c r="W18" s="323">
        <v>1.71</v>
      </c>
      <c r="X18" s="320">
        <v>43.7</v>
      </c>
      <c r="Y18" s="320">
        <v>18.5</v>
      </c>
      <c r="Z18" s="39">
        <v>4.87</v>
      </c>
      <c r="AA18" s="158">
        <v>1</v>
      </c>
      <c r="AB18" s="39">
        <v>1</v>
      </c>
      <c r="AC18" s="164">
        <v>1</v>
      </c>
      <c r="AD18" s="39">
        <v>1</v>
      </c>
      <c r="AE18" s="643" t="s">
        <v>1814</v>
      </c>
      <c r="AF18" s="107"/>
      <c r="AG18" s="107"/>
      <c r="AH18" s="14"/>
    </row>
    <row r="19" spans="1:34" ht="13.5" customHeight="1">
      <c r="A19" s="233" t="s">
        <v>713</v>
      </c>
      <c r="B19" s="337">
        <v>27.4</v>
      </c>
      <c r="C19" s="39">
        <v>203</v>
      </c>
      <c r="D19" s="39">
        <v>102</v>
      </c>
      <c r="E19" s="39">
        <v>6.9</v>
      </c>
      <c r="F19" s="39">
        <v>10.8</v>
      </c>
      <c r="G19" s="99">
        <v>8.5</v>
      </c>
      <c r="H19" s="99">
        <v>5</v>
      </c>
      <c r="I19" s="71">
        <v>164</v>
      </c>
      <c r="J19" s="344">
        <v>34.82</v>
      </c>
      <c r="K19" s="345">
        <v>0.77</v>
      </c>
      <c r="L19" s="322">
        <v>28.26</v>
      </c>
      <c r="M19" s="72" t="s">
        <v>1888</v>
      </c>
      <c r="N19" s="341">
        <v>18.399999999999999</v>
      </c>
      <c r="O19" s="39">
        <v>2390</v>
      </c>
      <c r="P19" s="321">
        <v>236</v>
      </c>
      <c r="Q19" s="321">
        <v>268</v>
      </c>
      <c r="R19" s="39">
        <v>8.2899999999999991</v>
      </c>
      <c r="S19" s="71">
        <v>15.46</v>
      </c>
      <c r="T19" s="321">
        <v>156</v>
      </c>
      <c r="U19" s="320">
        <v>30.5</v>
      </c>
      <c r="V19" s="320">
        <v>52.4</v>
      </c>
      <c r="W19" s="323">
        <v>2.11</v>
      </c>
      <c r="X19" s="320">
        <v>43.6</v>
      </c>
      <c r="Y19" s="320">
        <v>14.1</v>
      </c>
      <c r="Z19" s="320">
        <v>14.5</v>
      </c>
      <c r="AA19" s="158">
        <v>1</v>
      </c>
      <c r="AB19" s="39">
        <v>1</v>
      </c>
      <c r="AC19" s="164">
        <v>1</v>
      </c>
      <c r="AD19" s="39">
        <v>1</v>
      </c>
      <c r="AE19" s="643" t="s">
        <v>1814</v>
      </c>
      <c r="AF19" s="107"/>
      <c r="AG19" s="107"/>
      <c r="AH19" s="14"/>
    </row>
    <row r="20" spans="1:34" ht="13.5" customHeight="1">
      <c r="A20" s="233" t="s">
        <v>714</v>
      </c>
      <c r="B20" s="337">
        <v>34</v>
      </c>
      <c r="C20" s="39">
        <v>203</v>
      </c>
      <c r="D20" s="39">
        <v>106</v>
      </c>
      <c r="E20" s="39">
        <v>11.2</v>
      </c>
      <c r="F20" s="39">
        <v>10.8</v>
      </c>
      <c r="G20" s="99">
        <v>9.5</v>
      </c>
      <c r="H20" s="99">
        <v>5.2</v>
      </c>
      <c r="I20" s="71">
        <v>161</v>
      </c>
      <c r="J20" s="344">
        <v>43.58</v>
      </c>
      <c r="K20" s="345">
        <v>0.78</v>
      </c>
      <c r="L20" s="322">
        <v>22.78</v>
      </c>
      <c r="M20" s="72" t="s">
        <v>267</v>
      </c>
      <c r="N20" s="341">
        <v>23</v>
      </c>
      <c r="O20" s="39">
        <v>2691</v>
      </c>
      <c r="P20" s="321">
        <v>265</v>
      </c>
      <c r="Q20" s="321">
        <v>313</v>
      </c>
      <c r="R20" s="39">
        <v>7.86</v>
      </c>
      <c r="S20" s="323">
        <v>23.84</v>
      </c>
      <c r="T20" s="39">
        <v>178</v>
      </c>
      <c r="U20" s="320">
        <v>33.6</v>
      </c>
      <c r="V20" s="320">
        <v>60.5</v>
      </c>
      <c r="W20" s="323">
        <v>2.02</v>
      </c>
      <c r="X20" s="320">
        <v>48.7</v>
      </c>
      <c r="Y20" s="320">
        <v>25.4</v>
      </c>
      <c r="Z20" s="320">
        <v>16.399999999999999</v>
      </c>
      <c r="AA20" s="158">
        <v>1</v>
      </c>
      <c r="AB20" s="39">
        <v>1</v>
      </c>
      <c r="AC20" s="164">
        <v>1</v>
      </c>
      <c r="AD20" s="39">
        <v>1</v>
      </c>
      <c r="AE20" s="643" t="s">
        <v>1814</v>
      </c>
      <c r="AF20" s="107"/>
      <c r="AG20" s="107"/>
      <c r="AH20" s="14"/>
    </row>
    <row r="21" spans="1:34" ht="13.5" customHeight="1">
      <c r="A21" s="233" t="s">
        <v>715</v>
      </c>
      <c r="B21" s="337">
        <v>37.799999999999997</v>
      </c>
      <c r="C21" s="39">
        <v>254</v>
      </c>
      <c r="D21" s="39">
        <v>118</v>
      </c>
      <c r="E21" s="39">
        <v>7.9</v>
      </c>
      <c r="F21" s="39">
        <v>12.5</v>
      </c>
      <c r="G21" s="99">
        <v>10.5</v>
      </c>
      <c r="H21" s="99">
        <v>6</v>
      </c>
      <c r="I21" s="71">
        <v>207</v>
      </c>
      <c r="J21" s="344">
        <v>48.02</v>
      </c>
      <c r="K21" s="345">
        <v>0.93</v>
      </c>
      <c r="L21" s="322">
        <v>24.72</v>
      </c>
      <c r="M21" s="72" t="s">
        <v>1889</v>
      </c>
      <c r="N21" s="341">
        <v>25.4</v>
      </c>
      <c r="O21" s="39">
        <v>5127</v>
      </c>
      <c r="P21" s="321">
        <v>404</v>
      </c>
      <c r="Q21" s="321">
        <v>461</v>
      </c>
      <c r="R21" s="320">
        <v>10.3</v>
      </c>
      <c r="S21" s="71">
        <v>22.3</v>
      </c>
      <c r="T21" s="321">
        <v>279</v>
      </c>
      <c r="U21" s="320">
        <v>47.2</v>
      </c>
      <c r="V21" s="320">
        <v>81.3</v>
      </c>
      <c r="W21" s="323">
        <v>2.41</v>
      </c>
      <c r="X21" s="320">
        <v>50.9</v>
      </c>
      <c r="Y21" s="320">
        <v>25.8</v>
      </c>
      <c r="Z21" s="320">
        <v>41.1</v>
      </c>
      <c r="AA21" s="158">
        <v>1</v>
      </c>
      <c r="AB21" s="39">
        <v>1</v>
      </c>
      <c r="AC21" s="164">
        <v>1</v>
      </c>
      <c r="AD21" s="39">
        <v>1</v>
      </c>
      <c r="AE21" s="643" t="s">
        <v>1814</v>
      </c>
      <c r="AF21" s="107"/>
      <c r="AG21" s="107"/>
      <c r="AH21" s="14"/>
    </row>
    <row r="22" spans="1:34" ht="13.5" customHeight="1">
      <c r="A22" s="233" t="s">
        <v>985</v>
      </c>
      <c r="B22" s="337">
        <v>52</v>
      </c>
      <c r="C22" s="39">
        <v>254</v>
      </c>
      <c r="D22" s="39">
        <v>126</v>
      </c>
      <c r="E22" s="39">
        <v>15.1</v>
      </c>
      <c r="F22" s="39">
        <v>12.5</v>
      </c>
      <c r="G22" s="99">
        <v>10.5</v>
      </c>
      <c r="H22" s="99">
        <v>6</v>
      </c>
      <c r="I22" s="71">
        <v>207</v>
      </c>
      <c r="J22" s="344">
        <v>66.510000000000005</v>
      </c>
      <c r="K22" s="345">
        <v>0.95</v>
      </c>
      <c r="L22" s="322">
        <v>18.18</v>
      </c>
      <c r="M22" s="72" t="s">
        <v>1894</v>
      </c>
      <c r="N22" s="341">
        <v>35</v>
      </c>
      <c r="O22" s="39">
        <v>6139</v>
      </c>
      <c r="P22" s="321">
        <v>483</v>
      </c>
      <c r="Q22" s="321">
        <v>579</v>
      </c>
      <c r="R22" s="322">
        <v>9.61</v>
      </c>
      <c r="S22" s="71">
        <v>39.22</v>
      </c>
      <c r="T22" s="321">
        <v>349</v>
      </c>
      <c r="U22" s="320">
        <v>55.5</v>
      </c>
      <c r="V22" s="321">
        <v>103</v>
      </c>
      <c r="W22" s="323">
        <v>2.29</v>
      </c>
      <c r="X22" s="320">
        <v>58.1</v>
      </c>
      <c r="Y22" s="320">
        <v>61.2</v>
      </c>
      <c r="Z22" s="320">
        <v>50.6</v>
      </c>
      <c r="AA22" s="158">
        <v>1</v>
      </c>
      <c r="AB22" s="39">
        <v>1</v>
      </c>
      <c r="AC22" s="164">
        <v>1</v>
      </c>
      <c r="AD22" s="39">
        <v>1</v>
      </c>
      <c r="AE22" s="643" t="s">
        <v>1814</v>
      </c>
      <c r="AF22" s="107"/>
      <c r="AG22" s="107"/>
      <c r="AH22" s="14"/>
    </row>
    <row r="23" spans="1:34" ht="13.5" customHeight="1">
      <c r="A23" s="233" t="s">
        <v>986</v>
      </c>
      <c r="B23" s="337">
        <v>47.3</v>
      </c>
      <c r="C23" s="39">
        <v>305</v>
      </c>
      <c r="D23" s="39">
        <v>127</v>
      </c>
      <c r="E23" s="39">
        <v>8.9</v>
      </c>
      <c r="F23" s="39">
        <v>13.8</v>
      </c>
      <c r="G23" s="99">
        <v>11.5</v>
      </c>
      <c r="H23" s="99">
        <v>6.5</v>
      </c>
      <c r="I23" s="71">
        <v>254</v>
      </c>
      <c r="J23" s="344">
        <v>60.26</v>
      </c>
      <c r="K23" s="322">
        <v>1.07</v>
      </c>
      <c r="L23" s="322">
        <v>22.52</v>
      </c>
      <c r="M23" s="72" t="s">
        <v>1890</v>
      </c>
      <c r="N23" s="341">
        <v>31.8</v>
      </c>
      <c r="O23" s="39">
        <v>9082</v>
      </c>
      <c r="P23" s="321">
        <v>596</v>
      </c>
      <c r="Q23" s="321">
        <v>684</v>
      </c>
      <c r="R23" s="320">
        <v>12.3</v>
      </c>
      <c r="S23" s="71">
        <v>29.77</v>
      </c>
      <c r="T23" s="321">
        <v>386</v>
      </c>
      <c r="U23" s="320">
        <v>60.8</v>
      </c>
      <c r="V23" s="321">
        <v>105</v>
      </c>
      <c r="W23" s="323">
        <v>2.5299999999999998</v>
      </c>
      <c r="X23" s="320">
        <v>56</v>
      </c>
      <c r="Y23" s="320">
        <v>38.5</v>
      </c>
      <c r="Z23" s="320">
        <v>82.9</v>
      </c>
      <c r="AA23" s="158">
        <v>1</v>
      </c>
      <c r="AB23" s="39">
        <v>1</v>
      </c>
      <c r="AC23" s="164">
        <v>1</v>
      </c>
      <c r="AD23" s="39">
        <v>2</v>
      </c>
      <c r="AE23" s="643" t="s">
        <v>1814</v>
      </c>
      <c r="AF23" s="107"/>
      <c r="AG23" s="107"/>
      <c r="AH23" s="14"/>
    </row>
    <row r="24" spans="1:34" ht="13.5" customHeight="1">
      <c r="A24" s="233" t="s">
        <v>987</v>
      </c>
      <c r="B24" s="337">
        <v>52</v>
      </c>
      <c r="C24" s="39">
        <v>305</v>
      </c>
      <c r="D24" s="39">
        <v>129</v>
      </c>
      <c r="E24" s="39">
        <v>10.9</v>
      </c>
      <c r="F24" s="39">
        <v>13.8</v>
      </c>
      <c r="G24" s="99">
        <v>11.5</v>
      </c>
      <c r="H24" s="99">
        <v>6.5</v>
      </c>
      <c r="I24" s="71">
        <v>254</v>
      </c>
      <c r="J24" s="344">
        <v>66.36</v>
      </c>
      <c r="K24" s="322">
        <v>1.07</v>
      </c>
      <c r="L24" s="322">
        <v>20.53</v>
      </c>
      <c r="M24" s="72" t="s">
        <v>429</v>
      </c>
      <c r="N24" s="341">
        <v>35</v>
      </c>
      <c r="O24" s="39">
        <v>9555</v>
      </c>
      <c r="P24" s="321">
        <v>627</v>
      </c>
      <c r="Q24" s="321">
        <v>730</v>
      </c>
      <c r="R24" s="320">
        <v>12</v>
      </c>
      <c r="S24" s="71">
        <v>35.47</v>
      </c>
      <c r="T24" s="321">
        <v>408</v>
      </c>
      <c r="U24" s="320">
        <v>63.2</v>
      </c>
      <c r="V24" s="321">
        <v>112</v>
      </c>
      <c r="W24" s="323">
        <v>2.48</v>
      </c>
      <c r="X24" s="320">
        <v>58</v>
      </c>
      <c r="Y24" s="320">
        <v>47.4</v>
      </c>
      <c r="Z24" s="321">
        <v>87.1</v>
      </c>
      <c r="AA24" s="158">
        <v>1</v>
      </c>
      <c r="AB24" s="39">
        <v>1</v>
      </c>
      <c r="AC24" s="164">
        <v>1</v>
      </c>
      <c r="AD24" s="39">
        <v>1</v>
      </c>
      <c r="AE24" s="643" t="s">
        <v>1814</v>
      </c>
      <c r="AF24" s="107"/>
      <c r="AG24" s="107"/>
      <c r="AH24" s="14"/>
    </row>
    <row r="25" spans="1:34" ht="13.5" customHeight="1">
      <c r="A25" s="233" t="s">
        <v>988</v>
      </c>
      <c r="B25" s="337">
        <v>60.7</v>
      </c>
      <c r="C25" s="39">
        <v>305</v>
      </c>
      <c r="D25" s="39">
        <v>133</v>
      </c>
      <c r="E25" s="39">
        <v>11.7</v>
      </c>
      <c r="F25" s="39">
        <v>16.7</v>
      </c>
      <c r="G25" s="99">
        <v>14</v>
      </c>
      <c r="H25" s="99">
        <v>6.5</v>
      </c>
      <c r="I25" s="71">
        <v>243</v>
      </c>
      <c r="J25" s="344">
        <v>77.09</v>
      </c>
      <c r="K25" s="322">
        <v>1.08</v>
      </c>
      <c r="L25" s="322">
        <v>17.850000000000001</v>
      </c>
      <c r="M25" s="72" t="s">
        <v>1891</v>
      </c>
      <c r="N25" s="341">
        <v>40.799999999999997</v>
      </c>
      <c r="O25" s="39">
        <v>11310</v>
      </c>
      <c r="P25" s="321">
        <v>742</v>
      </c>
      <c r="Q25" s="321">
        <v>862</v>
      </c>
      <c r="R25" s="320">
        <v>12.1</v>
      </c>
      <c r="S25" s="71">
        <v>39.25</v>
      </c>
      <c r="T25" s="321">
        <v>560</v>
      </c>
      <c r="U25" s="320">
        <v>84.2</v>
      </c>
      <c r="V25" s="39">
        <v>145</v>
      </c>
      <c r="W25" s="323">
        <v>2.69</v>
      </c>
      <c r="X25" s="320">
        <v>66.900000000000006</v>
      </c>
      <c r="Y25" s="320">
        <v>75.599999999999994</v>
      </c>
      <c r="Z25" s="321">
        <v>117</v>
      </c>
      <c r="AA25" s="158">
        <v>1</v>
      </c>
      <c r="AB25" s="39">
        <v>1</v>
      </c>
      <c r="AC25" s="164">
        <v>1</v>
      </c>
      <c r="AD25" s="39">
        <v>1</v>
      </c>
      <c r="AE25" s="643" t="s">
        <v>1814</v>
      </c>
      <c r="AF25" s="107"/>
      <c r="AG25" s="107"/>
      <c r="AH25" s="14"/>
    </row>
    <row r="26" spans="1:34" ht="13.5" customHeight="1">
      <c r="A26" s="233" t="s">
        <v>989</v>
      </c>
      <c r="B26" s="337">
        <v>74</v>
      </c>
      <c r="C26" s="39">
        <v>305</v>
      </c>
      <c r="D26" s="39">
        <v>139</v>
      </c>
      <c r="E26" s="39">
        <v>17.399999999999999</v>
      </c>
      <c r="F26" s="39">
        <v>16.7</v>
      </c>
      <c r="G26" s="99">
        <v>14</v>
      </c>
      <c r="H26" s="99">
        <v>6.5</v>
      </c>
      <c r="I26" s="71">
        <v>243</v>
      </c>
      <c r="J26" s="344">
        <v>94.57</v>
      </c>
      <c r="K26" s="322">
        <v>1.0900000000000001</v>
      </c>
      <c r="L26" s="322">
        <v>14.71</v>
      </c>
      <c r="M26" s="72" t="s">
        <v>430</v>
      </c>
      <c r="N26" s="341">
        <v>50</v>
      </c>
      <c r="O26" s="39">
        <v>12680</v>
      </c>
      <c r="P26" s="321">
        <v>832</v>
      </c>
      <c r="Q26" s="39">
        <v>996</v>
      </c>
      <c r="R26" s="39">
        <v>11.6</v>
      </c>
      <c r="S26" s="71">
        <v>55.25</v>
      </c>
      <c r="T26" s="321">
        <v>652</v>
      </c>
      <c r="U26" s="321">
        <v>93.9</v>
      </c>
      <c r="V26" s="321">
        <v>169</v>
      </c>
      <c r="W26" s="323">
        <v>2.63</v>
      </c>
      <c r="X26" s="320">
        <v>72.7</v>
      </c>
      <c r="Y26" s="321">
        <v>130</v>
      </c>
      <c r="Z26" s="321">
        <v>134</v>
      </c>
      <c r="AA26" s="158">
        <v>1</v>
      </c>
      <c r="AB26" s="39">
        <v>1</v>
      </c>
      <c r="AC26" s="164">
        <v>1</v>
      </c>
      <c r="AD26" s="39">
        <v>1</v>
      </c>
      <c r="AE26" s="643" t="s">
        <v>1814</v>
      </c>
      <c r="AF26" s="107"/>
      <c r="AG26" s="107"/>
      <c r="AH26" s="14"/>
    </row>
    <row r="27" spans="1:34" ht="13.5" customHeight="1">
      <c r="A27" s="233" t="s">
        <v>4403</v>
      </c>
      <c r="B27" s="337">
        <v>64</v>
      </c>
      <c r="C27" s="39">
        <v>381</v>
      </c>
      <c r="D27" s="39">
        <v>140</v>
      </c>
      <c r="E27" s="39">
        <v>10.4</v>
      </c>
      <c r="F27" s="39">
        <v>15.8</v>
      </c>
      <c r="G27" s="99">
        <v>13</v>
      </c>
      <c r="H27" s="99">
        <v>6.5</v>
      </c>
      <c r="I27" s="71">
        <v>322</v>
      </c>
      <c r="J27" s="344">
        <v>81.31</v>
      </c>
      <c r="K27" s="322">
        <v>1.26</v>
      </c>
      <c r="L27" s="322">
        <v>19.760000000000002</v>
      </c>
      <c r="M27" s="72" t="s">
        <v>1892</v>
      </c>
      <c r="N27" s="341">
        <v>42.9</v>
      </c>
      <c r="O27" s="39">
        <v>18620</v>
      </c>
      <c r="P27" s="321">
        <v>977</v>
      </c>
      <c r="Q27" s="39">
        <v>1131</v>
      </c>
      <c r="R27" s="320">
        <v>15.1</v>
      </c>
      <c r="S27" s="71">
        <v>42.91</v>
      </c>
      <c r="T27" s="321">
        <v>602</v>
      </c>
      <c r="U27" s="320">
        <v>86</v>
      </c>
      <c r="V27" s="39">
        <v>149</v>
      </c>
      <c r="W27" s="323">
        <v>2.72</v>
      </c>
      <c r="X27" s="320">
        <v>63.7</v>
      </c>
      <c r="Y27" s="320">
        <v>66.099999999999994</v>
      </c>
      <c r="Z27" s="321">
        <v>202</v>
      </c>
      <c r="AA27" s="158">
        <v>1</v>
      </c>
      <c r="AB27" s="39">
        <v>1</v>
      </c>
      <c r="AC27" s="164">
        <v>1</v>
      </c>
      <c r="AD27" s="39">
        <v>3</v>
      </c>
      <c r="AE27" s="643" t="s">
        <v>1814</v>
      </c>
      <c r="AF27" s="107"/>
      <c r="AG27" s="107"/>
      <c r="AH27" s="14"/>
    </row>
    <row r="28" spans="1:34" ht="13.5" customHeight="1">
      <c r="A28" s="233" t="s">
        <v>4404</v>
      </c>
      <c r="B28" s="337">
        <v>74</v>
      </c>
      <c r="C28" s="39">
        <v>381</v>
      </c>
      <c r="D28" s="39">
        <v>143</v>
      </c>
      <c r="E28" s="39">
        <v>14</v>
      </c>
      <c r="F28" s="39">
        <v>15.8</v>
      </c>
      <c r="G28" s="99">
        <v>13</v>
      </c>
      <c r="H28" s="99">
        <v>7.8</v>
      </c>
      <c r="I28" s="71">
        <v>322</v>
      </c>
      <c r="J28" s="344">
        <v>94.73</v>
      </c>
      <c r="K28" s="322">
        <v>1.27</v>
      </c>
      <c r="L28" s="322">
        <v>17.059999999999999</v>
      </c>
      <c r="M28" s="72" t="s">
        <v>431</v>
      </c>
      <c r="N28" s="341">
        <v>50</v>
      </c>
      <c r="O28" s="39">
        <v>20180</v>
      </c>
      <c r="P28" s="39">
        <v>1059</v>
      </c>
      <c r="Q28" s="39">
        <v>1257</v>
      </c>
      <c r="R28" s="320">
        <v>14.6</v>
      </c>
      <c r="S28" s="71">
        <v>55.79</v>
      </c>
      <c r="T28" s="321">
        <v>645</v>
      </c>
      <c r="U28" s="321">
        <v>90.3</v>
      </c>
      <c r="V28" s="321">
        <v>164</v>
      </c>
      <c r="W28" s="323">
        <v>2.61</v>
      </c>
      <c r="X28" s="320">
        <v>67.3</v>
      </c>
      <c r="Y28" s="320">
        <v>94.5</v>
      </c>
      <c r="Z28" s="321">
        <v>216</v>
      </c>
      <c r="AA28" s="158">
        <v>1</v>
      </c>
      <c r="AB28" s="39">
        <v>1</v>
      </c>
      <c r="AC28" s="164">
        <v>1</v>
      </c>
      <c r="AD28" s="39">
        <v>1</v>
      </c>
      <c r="AE28" s="643" t="s">
        <v>1814</v>
      </c>
      <c r="AF28" s="107"/>
      <c r="AG28" s="107"/>
      <c r="AH28" s="14"/>
    </row>
    <row r="29" spans="1:34" ht="13.5" customHeight="1">
      <c r="A29" s="233" t="s">
        <v>124</v>
      </c>
      <c r="B29" s="337">
        <v>81.400000000000006</v>
      </c>
      <c r="C29" s="39">
        <v>457</v>
      </c>
      <c r="D29" s="39">
        <v>152</v>
      </c>
      <c r="E29" s="39">
        <v>11.7</v>
      </c>
      <c r="F29" s="39">
        <v>17.600000000000001</v>
      </c>
      <c r="G29" s="99">
        <v>14.5</v>
      </c>
      <c r="H29" s="99">
        <v>9</v>
      </c>
      <c r="I29" s="71">
        <v>392</v>
      </c>
      <c r="J29" s="337">
        <v>103.6</v>
      </c>
      <c r="K29" s="322">
        <v>1.46</v>
      </c>
      <c r="L29" s="322">
        <v>17.940000000000001</v>
      </c>
      <c r="M29" s="72" t="s">
        <v>1893</v>
      </c>
      <c r="N29" s="341">
        <v>54.7</v>
      </c>
      <c r="O29" s="39">
        <v>33390</v>
      </c>
      <c r="P29" s="39">
        <v>1461</v>
      </c>
      <c r="Q29" s="39">
        <v>1703</v>
      </c>
      <c r="R29" s="320">
        <v>18</v>
      </c>
      <c r="S29" s="71">
        <v>57.51</v>
      </c>
      <c r="T29" s="321">
        <v>855</v>
      </c>
      <c r="U29" s="39">
        <v>113</v>
      </c>
      <c r="V29" s="321">
        <v>199</v>
      </c>
      <c r="W29" s="323">
        <v>2.87</v>
      </c>
      <c r="X29" s="320">
        <v>70.8</v>
      </c>
      <c r="Y29" s="320">
        <v>102</v>
      </c>
      <c r="Z29" s="321">
        <v>419</v>
      </c>
      <c r="AA29" s="158">
        <v>1</v>
      </c>
      <c r="AB29" s="39">
        <v>1</v>
      </c>
      <c r="AC29" s="164">
        <v>2</v>
      </c>
      <c r="AD29" s="39">
        <v>3</v>
      </c>
      <c r="AE29" s="643" t="s">
        <v>1814</v>
      </c>
      <c r="AF29" s="107"/>
      <c r="AG29" s="107"/>
      <c r="AH29" s="14"/>
    </row>
    <row r="30" spans="1:34" ht="13.5" customHeight="1">
      <c r="A30" s="233" t="s">
        <v>125</v>
      </c>
      <c r="B30" s="346">
        <v>104</v>
      </c>
      <c r="C30" s="39">
        <v>457</v>
      </c>
      <c r="D30" s="39">
        <v>159</v>
      </c>
      <c r="E30" s="39">
        <v>18.100000000000001</v>
      </c>
      <c r="F30" s="39">
        <v>17.600000000000001</v>
      </c>
      <c r="G30" s="99">
        <v>14.5</v>
      </c>
      <c r="H30" s="99">
        <v>9</v>
      </c>
      <c r="I30" s="71">
        <v>392</v>
      </c>
      <c r="J30" s="337">
        <v>133.1</v>
      </c>
      <c r="K30" s="322">
        <v>1.47</v>
      </c>
      <c r="L30" s="322">
        <v>14.11</v>
      </c>
      <c r="M30" s="72" t="s">
        <v>432</v>
      </c>
      <c r="N30" s="341">
        <v>70</v>
      </c>
      <c r="O30" s="39">
        <v>38580</v>
      </c>
      <c r="P30" s="39">
        <v>1689</v>
      </c>
      <c r="Q30" s="39">
        <v>2042</v>
      </c>
      <c r="R30" s="320">
        <v>17</v>
      </c>
      <c r="S30" s="71">
        <v>85.1</v>
      </c>
      <c r="T30" s="39">
        <v>1002</v>
      </c>
      <c r="U30" s="321">
        <v>126</v>
      </c>
      <c r="V30" s="321">
        <v>238</v>
      </c>
      <c r="W30" s="323">
        <v>2.74</v>
      </c>
      <c r="X30" s="320">
        <v>77.2</v>
      </c>
      <c r="Y30" s="321">
        <v>190</v>
      </c>
      <c r="Z30" s="321">
        <v>483</v>
      </c>
      <c r="AA30" s="158">
        <v>1</v>
      </c>
      <c r="AB30" s="39">
        <v>1</v>
      </c>
      <c r="AC30" s="164">
        <v>1</v>
      </c>
      <c r="AD30" s="39">
        <v>1</v>
      </c>
      <c r="AE30" s="643" t="s">
        <v>1814</v>
      </c>
      <c r="AF30" s="107"/>
      <c r="AG30" s="107"/>
      <c r="AH30" s="14"/>
    </row>
    <row r="31" spans="1:34" ht="13.5" customHeight="1">
      <c r="A31" s="233" t="s">
        <v>126</v>
      </c>
      <c r="B31" s="337">
        <v>98</v>
      </c>
      <c r="C31" s="39">
        <v>508</v>
      </c>
      <c r="D31" s="39">
        <v>159</v>
      </c>
      <c r="E31" s="39">
        <v>12.8</v>
      </c>
      <c r="F31" s="39">
        <v>20.2</v>
      </c>
      <c r="G31" s="99">
        <v>15</v>
      </c>
      <c r="H31" s="99">
        <v>9.4</v>
      </c>
      <c r="I31" s="71">
        <v>437</v>
      </c>
      <c r="J31" s="337">
        <v>124.9</v>
      </c>
      <c r="K31" s="322">
        <v>1.59</v>
      </c>
      <c r="L31" s="322">
        <v>16.170000000000002</v>
      </c>
      <c r="M31" s="72" t="s">
        <v>433</v>
      </c>
      <c r="N31" s="341">
        <v>66</v>
      </c>
      <c r="O31" s="39">
        <v>49450</v>
      </c>
      <c r="P31" s="39">
        <v>1947</v>
      </c>
      <c r="Q31" s="39">
        <v>2275</v>
      </c>
      <c r="R31" s="320">
        <v>19.899999999999999</v>
      </c>
      <c r="S31" s="71">
        <v>69.41</v>
      </c>
      <c r="T31" s="39">
        <v>1147</v>
      </c>
      <c r="U31" s="321">
        <v>144</v>
      </c>
      <c r="V31" s="321">
        <v>253</v>
      </c>
      <c r="W31" s="323">
        <v>3.03</v>
      </c>
      <c r="X31" s="320">
        <v>78</v>
      </c>
      <c r="Y31" s="39">
        <v>153</v>
      </c>
      <c r="Z31" s="321">
        <v>691</v>
      </c>
      <c r="AA31" s="158">
        <v>1</v>
      </c>
      <c r="AB31" s="39">
        <v>1</v>
      </c>
      <c r="AC31" s="164">
        <v>2</v>
      </c>
      <c r="AD31" s="39">
        <v>3</v>
      </c>
      <c r="AE31" s="643" t="s">
        <v>1814</v>
      </c>
      <c r="AF31" s="107"/>
      <c r="AG31" s="107"/>
      <c r="AH31" s="14"/>
    </row>
    <row r="32" spans="1:34" ht="13.5" customHeight="1">
      <c r="A32" s="233" t="s">
        <v>127</v>
      </c>
      <c r="B32" s="346">
        <v>112</v>
      </c>
      <c r="C32" s="39">
        <v>508</v>
      </c>
      <c r="D32" s="39">
        <v>162</v>
      </c>
      <c r="E32" s="39">
        <v>16.100000000000001</v>
      </c>
      <c r="F32" s="39">
        <v>20.2</v>
      </c>
      <c r="G32" s="99">
        <v>15</v>
      </c>
      <c r="H32" s="99">
        <v>9.4</v>
      </c>
      <c r="I32" s="71">
        <v>437</v>
      </c>
      <c r="J32" s="337">
        <v>141.5</v>
      </c>
      <c r="K32" s="322">
        <v>1.59</v>
      </c>
      <c r="L32" s="322">
        <v>14.32</v>
      </c>
      <c r="M32" s="72" t="s">
        <v>273</v>
      </c>
      <c r="N32" s="341">
        <v>75</v>
      </c>
      <c r="O32" s="39">
        <v>52980</v>
      </c>
      <c r="P32" s="39">
        <v>2086</v>
      </c>
      <c r="Q32" s="39">
        <v>2485</v>
      </c>
      <c r="R32" s="320">
        <v>19.399999999999999</v>
      </c>
      <c r="S32" s="71">
        <v>85.23</v>
      </c>
      <c r="T32" s="39">
        <v>1226</v>
      </c>
      <c r="U32" s="321">
        <v>151</v>
      </c>
      <c r="V32" s="321">
        <v>274</v>
      </c>
      <c r="W32" s="323">
        <v>2.94</v>
      </c>
      <c r="X32" s="320">
        <v>81.2</v>
      </c>
      <c r="Y32" s="321">
        <v>200</v>
      </c>
      <c r="Z32" s="321">
        <v>734</v>
      </c>
      <c r="AA32" s="158">
        <v>1</v>
      </c>
      <c r="AB32" s="39">
        <v>1</v>
      </c>
      <c r="AC32" s="164">
        <v>1</v>
      </c>
      <c r="AD32" s="39">
        <v>2</v>
      </c>
      <c r="AE32" s="643" t="s">
        <v>1814</v>
      </c>
      <c r="AF32" s="107"/>
      <c r="AG32" s="107"/>
      <c r="AH32" s="14"/>
    </row>
    <row r="33" spans="1:34" ht="13.5" customHeight="1">
      <c r="A33" s="233" t="s">
        <v>128</v>
      </c>
      <c r="B33" s="346">
        <v>128</v>
      </c>
      <c r="C33" s="39">
        <v>515.62</v>
      </c>
      <c r="D33" s="39">
        <v>179</v>
      </c>
      <c r="E33" s="39">
        <v>16.8</v>
      </c>
      <c r="F33" s="39">
        <v>23.4</v>
      </c>
      <c r="G33" s="99">
        <v>15</v>
      </c>
      <c r="H33" s="99">
        <v>9.4</v>
      </c>
      <c r="I33" s="71">
        <v>437</v>
      </c>
      <c r="J33" s="337">
        <v>163.30000000000001</v>
      </c>
      <c r="K33" s="322">
        <v>1.67</v>
      </c>
      <c r="L33" s="322">
        <v>13.01</v>
      </c>
      <c r="M33" s="108" t="s">
        <v>274</v>
      </c>
      <c r="N33" s="341">
        <v>86</v>
      </c>
      <c r="O33" s="39">
        <v>65480</v>
      </c>
      <c r="P33" s="39">
        <v>2540</v>
      </c>
      <c r="Q33" s="39">
        <v>2990</v>
      </c>
      <c r="R33" s="320">
        <v>20</v>
      </c>
      <c r="S33" s="71">
        <v>90.18</v>
      </c>
      <c r="T33" s="39">
        <v>1929</v>
      </c>
      <c r="U33" s="321">
        <v>216</v>
      </c>
      <c r="V33" s="321">
        <v>378</v>
      </c>
      <c r="W33" s="323">
        <v>3.44</v>
      </c>
      <c r="X33" s="320">
        <v>89.7</v>
      </c>
      <c r="Y33" s="321">
        <v>287</v>
      </c>
      <c r="Z33" s="39">
        <v>1173</v>
      </c>
      <c r="AA33" s="158">
        <v>1</v>
      </c>
      <c r="AB33" s="39">
        <v>1</v>
      </c>
      <c r="AC33" s="164">
        <v>1</v>
      </c>
      <c r="AD33" s="39">
        <v>1</v>
      </c>
      <c r="AE33" s="643" t="s">
        <v>1814</v>
      </c>
      <c r="AF33" s="107"/>
      <c r="AG33" s="107"/>
      <c r="AH33" s="14"/>
    </row>
    <row r="34" spans="1:34" ht="13.5" customHeight="1">
      <c r="A34" s="233" t="s">
        <v>129</v>
      </c>
      <c r="B34" s="346">
        <v>143</v>
      </c>
      <c r="C34" s="39">
        <v>515.62</v>
      </c>
      <c r="D34" s="39">
        <v>183</v>
      </c>
      <c r="E34" s="39">
        <v>20.3</v>
      </c>
      <c r="F34" s="39">
        <v>23.4</v>
      </c>
      <c r="G34" s="99">
        <v>15</v>
      </c>
      <c r="H34" s="99">
        <v>9.4</v>
      </c>
      <c r="I34" s="71">
        <v>437</v>
      </c>
      <c r="J34" s="337">
        <v>181.6</v>
      </c>
      <c r="K34" s="322">
        <v>1.68</v>
      </c>
      <c r="L34" s="322">
        <v>11.76</v>
      </c>
      <c r="M34" s="108" t="s">
        <v>275</v>
      </c>
      <c r="N34" s="341">
        <v>96</v>
      </c>
      <c r="O34" s="39">
        <v>69620</v>
      </c>
      <c r="P34" s="39">
        <v>2700</v>
      </c>
      <c r="Q34" s="39">
        <v>3228</v>
      </c>
      <c r="R34" s="39">
        <v>19.600000000000001</v>
      </c>
      <c r="S34" s="71">
        <v>107.1</v>
      </c>
      <c r="T34" s="39">
        <v>2081</v>
      </c>
      <c r="U34" s="321">
        <v>227</v>
      </c>
      <c r="V34" s="321">
        <v>410</v>
      </c>
      <c r="W34" s="323">
        <v>3.39</v>
      </c>
      <c r="X34" s="320">
        <v>93.2</v>
      </c>
      <c r="Y34" s="321">
        <v>369</v>
      </c>
      <c r="Z34" s="39">
        <v>1256</v>
      </c>
      <c r="AA34" s="158">
        <v>1</v>
      </c>
      <c r="AB34" s="39">
        <v>1</v>
      </c>
      <c r="AC34" s="164">
        <v>1</v>
      </c>
      <c r="AD34" s="39">
        <v>1</v>
      </c>
      <c r="AE34" s="643" t="s">
        <v>1814</v>
      </c>
      <c r="AF34" s="107"/>
      <c r="AG34" s="107"/>
      <c r="AH34" s="14"/>
    </row>
    <row r="35" spans="1:34" ht="13.5" customHeight="1">
      <c r="A35" s="233" t="s">
        <v>130</v>
      </c>
      <c r="B35" s="346">
        <v>119</v>
      </c>
      <c r="C35" s="39">
        <v>609.6</v>
      </c>
      <c r="D35" s="39">
        <v>178</v>
      </c>
      <c r="E35" s="39">
        <v>12.7</v>
      </c>
      <c r="F35" s="39">
        <v>22.1</v>
      </c>
      <c r="G35" s="99">
        <v>15.5</v>
      </c>
      <c r="H35" s="99">
        <v>9.6</v>
      </c>
      <c r="I35" s="71">
        <v>534</v>
      </c>
      <c r="J35" s="337">
        <v>151.30000000000001</v>
      </c>
      <c r="K35" s="322">
        <v>1.86</v>
      </c>
      <c r="L35" s="322">
        <v>15.65</v>
      </c>
      <c r="M35" s="108" t="s">
        <v>276</v>
      </c>
      <c r="N35" s="341">
        <v>80</v>
      </c>
      <c r="O35" s="39">
        <v>87530</v>
      </c>
      <c r="P35" s="39">
        <v>2872</v>
      </c>
      <c r="Q35" s="39">
        <v>3336</v>
      </c>
      <c r="R35" s="320">
        <v>24.1</v>
      </c>
      <c r="S35" s="71">
        <v>82.5</v>
      </c>
      <c r="T35" s="39">
        <v>1750</v>
      </c>
      <c r="U35" s="321">
        <v>197</v>
      </c>
      <c r="V35" s="321">
        <v>342</v>
      </c>
      <c r="W35" s="323">
        <v>3.4</v>
      </c>
      <c r="X35" s="320">
        <v>83.7</v>
      </c>
      <c r="Y35" s="321">
        <v>207</v>
      </c>
      <c r="Z35" s="39">
        <v>1528</v>
      </c>
      <c r="AA35" s="158">
        <v>1</v>
      </c>
      <c r="AB35" s="39">
        <v>1</v>
      </c>
      <c r="AC35" s="164">
        <v>4</v>
      </c>
      <c r="AD35" s="39">
        <v>4</v>
      </c>
      <c r="AE35" s="643" t="s">
        <v>1814</v>
      </c>
      <c r="AF35" s="107"/>
      <c r="AG35" s="107"/>
      <c r="AH35" s="14"/>
    </row>
    <row r="36" spans="1:34" ht="13.5" customHeight="1">
      <c r="A36" s="233" t="s">
        <v>131</v>
      </c>
      <c r="B36" s="346">
        <v>134</v>
      </c>
      <c r="C36" s="39">
        <v>609.6</v>
      </c>
      <c r="D36" s="39">
        <v>181</v>
      </c>
      <c r="E36" s="39">
        <v>15.9</v>
      </c>
      <c r="F36" s="39">
        <v>22.1</v>
      </c>
      <c r="G36" s="155">
        <v>15.5</v>
      </c>
      <c r="H36" s="155">
        <v>9.6</v>
      </c>
      <c r="I36" s="71">
        <v>534</v>
      </c>
      <c r="J36" s="337">
        <v>170.8</v>
      </c>
      <c r="K36" s="322">
        <v>1.86</v>
      </c>
      <c r="L36" s="322">
        <v>13.91</v>
      </c>
      <c r="M36" s="165" t="s">
        <v>277</v>
      </c>
      <c r="N36" s="341">
        <v>90</v>
      </c>
      <c r="O36" s="39">
        <v>93500</v>
      </c>
      <c r="P36" s="39">
        <v>3067</v>
      </c>
      <c r="Q36" s="39">
        <v>3631</v>
      </c>
      <c r="R36" s="320">
        <v>23.4</v>
      </c>
      <c r="S36" s="71">
        <v>101</v>
      </c>
      <c r="T36" s="39">
        <v>1857</v>
      </c>
      <c r="U36" s="321">
        <v>205</v>
      </c>
      <c r="V36" s="321">
        <v>367</v>
      </c>
      <c r="W36" s="323">
        <v>3.3</v>
      </c>
      <c r="X36" s="320">
        <v>86.9</v>
      </c>
      <c r="Y36" s="39">
        <v>262</v>
      </c>
      <c r="Z36" s="39">
        <v>1612</v>
      </c>
      <c r="AA36" s="158">
        <v>1</v>
      </c>
      <c r="AB36" s="39">
        <v>1</v>
      </c>
      <c r="AC36" s="164">
        <v>2</v>
      </c>
      <c r="AD36" s="39">
        <v>3</v>
      </c>
      <c r="AE36" s="643" t="s">
        <v>1814</v>
      </c>
      <c r="AF36" s="107"/>
      <c r="AG36" s="107"/>
      <c r="AH36" s="14"/>
    </row>
    <row r="37" spans="1:34" ht="13.5" customHeight="1">
      <c r="A37" s="233" t="s">
        <v>132</v>
      </c>
      <c r="B37" s="346">
        <v>149</v>
      </c>
      <c r="C37" s="39">
        <v>609.6</v>
      </c>
      <c r="D37" s="39">
        <v>184</v>
      </c>
      <c r="E37" s="39">
        <v>18.899999999999999</v>
      </c>
      <c r="F37" s="39">
        <v>22.1</v>
      </c>
      <c r="G37" s="155">
        <v>15.5</v>
      </c>
      <c r="H37" s="155">
        <v>9.6</v>
      </c>
      <c r="I37" s="71">
        <v>534</v>
      </c>
      <c r="J37" s="337">
        <v>189</v>
      </c>
      <c r="K37" s="322">
        <v>1.87</v>
      </c>
      <c r="L37" s="322">
        <v>12.6</v>
      </c>
      <c r="M37" s="165" t="s">
        <v>278</v>
      </c>
      <c r="N37" s="347">
        <v>100</v>
      </c>
      <c r="O37" s="39">
        <v>99160</v>
      </c>
      <c r="P37" s="39">
        <v>3253</v>
      </c>
      <c r="Q37" s="39">
        <v>3910</v>
      </c>
      <c r="R37" s="320">
        <v>22.9</v>
      </c>
      <c r="S37" s="71">
        <v>118.3</v>
      </c>
      <c r="T37" s="39">
        <v>1970</v>
      </c>
      <c r="U37" s="321">
        <v>214</v>
      </c>
      <c r="V37" s="321">
        <v>393</v>
      </c>
      <c r="W37" s="323">
        <v>3.23</v>
      </c>
      <c r="X37" s="320">
        <v>89.9</v>
      </c>
      <c r="Y37" s="321">
        <v>333</v>
      </c>
      <c r="Z37" s="39">
        <v>1698</v>
      </c>
      <c r="AA37" s="158">
        <v>1</v>
      </c>
      <c r="AB37" s="39">
        <v>1</v>
      </c>
      <c r="AC37" s="164">
        <v>1</v>
      </c>
      <c r="AD37" s="39">
        <v>2</v>
      </c>
      <c r="AE37" s="643" t="s">
        <v>1814</v>
      </c>
      <c r="AF37" s="107"/>
      <c r="AG37" s="107"/>
      <c r="AH37" s="14"/>
    </row>
    <row r="38" spans="1:34" ht="13.5" customHeight="1">
      <c r="A38" s="233" t="s">
        <v>133</v>
      </c>
      <c r="B38" s="346">
        <v>158</v>
      </c>
      <c r="C38" s="39">
        <v>622.29999999999995</v>
      </c>
      <c r="D38" s="39">
        <v>200</v>
      </c>
      <c r="E38" s="39">
        <v>15.7</v>
      </c>
      <c r="F38" s="39">
        <v>27.7</v>
      </c>
      <c r="G38" s="155">
        <v>15.5</v>
      </c>
      <c r="H38" s="155">
        <v>9.6</v>
      </c>
      <c r="I38" s="71">
        <v>534</v>
      </c>
      <c r="J38" s="337">
        <v>200.7</v>
      </c>
      <c r="K38" s="322">
        <v>1.96</v>
      </c>
      <c r="L38" s="322">
        <v>12.45</v>
      </c>
      <c r="M38" s="165" t="s">
        <v>279</v>
      </c>
      <c r="N38" s="347">
        <v>106</v>
      </c>
      <c r="O38" s="39">
        <v>122300</v>
      </c>
      <c r="P38" s="39">
        <v>3929</v>
      </c>
      <c r="Q38" s="39">
        <v>4560</v>
      </c>
      <c r="R38" s="320">
        <v>24.7</v>
      </c>
      <c r="S38" s="71">
        <v>102.5</v>
      </c>
      <c r="T38" s="39">
        <v>3195</v>
      </c>
      <c r="U38" s="321">
        <v>320</v>
      </c>
      <c r="V38" s="321">
        <v>546</v>
      </c>
      <c r="W38" s="323">
        <v>3.99</v>
      </c>
      <c r="X38" s="320">
        <v>99.5</v>
      </c>
      <c r="Y38" s="321">
        <v>428</v>
      </c>
      <c r="Z38" s="39">
        <v>2837</v>
      </c>
      <c r="AA38" s="158">
        <v>1</v>
      </c>
      <c r="AB38" s="39">
        <v>1</v>
      </c>
      <c r="AC38" s="164">
        <v>2</v>
      </c>
      <c r="AD38" s="39">
        <v>3</v>
      </c>
      <c r="AE38" s="643" t="s">
        <v>1814</v>
      </c>
      <c r="AF38" s="107"/>
      <c r="AG38" s="107"/>
      <c r="AH38" s="14"/>
    </row>
    <row r="39" spans="1:34" ht="13.5" customHeight="1">
      <c r="A39" s="233" t="s">
        <v>134</v>
      </c>
      <c r="B39" s="346">
        <v>180</v>
      </c>
      <c r="C39" s="39">
        <v>622.29999999999995</v>
      </c>
      <c r="D39" s="39">
        <v>204</v>
      </c>
      <c r="E39" s="39">
        <v>20.3</v>
      </c>
      <c r="F39" s="39">
        <v>27.7</v>
      </c>
      <c r="G39" s="155">
        <v>15.5</v>
      </c>
      <c r="H39" s="155">
        <v>9.6</v>
      </c>
      <c r="I39" s="71">
        <v>534</v>
      </c>
      <c r="J39" s="337">
        <v>229</v>
      </c>
      <c r="K39" s="322">
        <v>1.97</v>
      </c>
      <c r="L39" s="322">
        <v>10.95</v>
      </c>
      <c r="M39" s="165" t="s">
        <v>280</v>
      </c>
      <c r="N39" s="347">
        <v>121</v>
      </c>
      <c r="O39" s="39">
        <v>131200</v>
      </c>
      <c r="P39" s="39">
        <v>4217</v>
      </c>
      <c r="Q39" s="39">
        <v>4996</v>
      </c>
      <c r="R39" s="320">
        <v>23.9</v>
      </c>
      <c r="S39" s="71">
        <v>129.4</v>
      </c>
      <c r="T39" s="39">
        <v>3427</v>
      </c>
      <c r="U39" s="321">
        <v>336</v>
      </c>
      <c r="V39" s="321">
        <v>592</v>
      </c>
      <c r="W39" s="323">
        <v>3.87</v>
      </c>
      <c r="X39" s="320">
        <v>104</v>
      </c>
      <c r="Y39" s="321">
        <v>553</v>
      </c>
      <c r="Z39" s="39">
        <v>3022</v>
      </c>
      <c r="AA39" s="158">
        <v>1</v>
      </c>
      <c r="AB39" s="39">
        <v>1</v>
      </c>
      <c r="AC39" s="164">
        <v>1</v>
      </c>
      <c r="AD39" s="39">
        <v>1</v>
      </c>
      <c r="AE39" s="643" t="s">
        <v>1814</v>
      </c>
      <c r="AF39" s="107"/>
      <c r="AG39" s="107"/>
      <c r="AH39" s="14"/>
    </row>
    <row r="40" spans="1:34" ht="13.5" customHeight="1"/>
    <row r="41" spans="1:34" ht="13.5" customHeight="1">
      <c r="A41" s="57"/>
      <c r="B41" s="16"/>
    </row>
    <row r="42" spans="1:34" ht="13.5" customHeight="1">
      <c r="A42" s="57"/>
      <c r="B42" s="16"/>
    </row>
    <row r="43" spans="1:34" ht="13.5" customHeight="1">
      <c r="A43" s="57"/>
      <c r="B43" s="16"/>
    </row>
    <row r="44" spans="1:34" ht="13.5" customHeight="1"/>
    <row r="45" spans="1:34" ht="13.5" customHeight="1"/>
    <row r="46" spans="1:34" ht="13.5" customHeight="1"/>
    <row r="47" spans="1:34" ht="13.5" customHeight="1"/>
    <row r="48" spans="1:34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</sheetData>
  <mergeCells count="19">
    <mergeCell ref="A1:R1"/>
    <mergeCell ref="A2:S2"/>
    <mergeCell ref="A3:S3"/>
    <mergeCell ref="O4:Z4"/>
    <mergeCell ref="O5:S5"/>
    <mergeCell ref="T5:W5"/>
    <mergeCell ref="X5:Z5"/>
    <mergeCell ref="A4:B5"/>
    <mergeCell ref="C4:I5"/>
    <mergeCell ref="K4:L5"/>
    <mergeCell ref="M4:N5"/>
    <mergeCell ref="AA6:AD6"/>
    <mergeCell ref="AE6:AE10"/>
    <mergeCell ref="AF6:AF10"/>
    <mergeCell ref="AG6:AG10"/>
    <mergeCell ref="AA9:AB9"/>
    <mergeCell ref="AC9:AD9"/>
    <mergeCell ref="AA8:AB8"/>
    <mergeCell ref="AC8:AD8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613C-14F6-4C03-A813-1EF0BC5A793A}">
  <dimension ref="A1:AN153"/>
  <sheetViews>
    <sheetView showGridLines="0" zoomScaleNormal="75" zoomScaleSheetLayoutView="75" workbookViewId="0">
      <selection activeCell="A13" sqref="A13"/>
    </sheetView>
  </sheetViews>
  <sheetFormatPr defaultColWidth="10.7109375" defaultRowHeight="12"/>
  <cols>
    <col min="1" max="1" width="14.140625" style="747" customWidth="1"/>
    <col min="2" max="4" width="4.85546875" style="3" customWidth="1"/>
    <col min="5" max="5" width="4.28515625" style="3" customWidth="1"/>
    <col min="6" max="7" width="4" style="3" customWidth="1"/>
    <col min="8" max="8" width="5.140625" style="3" customWidth="1"/>
    <col min="9" max="9" width="4.85546875" style="3" customWidth="1"/>
    <col min="10" max="10" width="4.5703125" style="3" customWidth="1"/>
    <col min="11" max="11" width="4.42578125" style="3" customWidth="1"/>
    <col min="12" max="12" width="5.42578125" style="3" customWidth="1"/>
    <col min="13" max="13" width="4.5703125" style="3" customWidth="1"/>
    <col min="14" max="14" width="5.140625" style="3" customWidth="1"/>
    <col min="15" max="16" width="5.7109375" style="3" customWidth="1"/>
    <col min="17" max="17" width="14.140625" style="747" customWidth="1"/>
    <col min="18" max="18" width="4.85546875" style="3" customWidth="1"/>
    <col min="19" max="19" width="4.5703125" style="3" customWidth="1"/>
    <col min="20" max="20" width="6" style="3" customWidth="1"/>
    <col min="21" max="21" width="4.85546875" style="3" customWidth="1"/>
    <col min="22" max="22" width="5.42578125" style="3" customWidth="1"/>
    <col min="23" max="23" width="5" style="3" customWidth="1"/>
    <col min="24" max="24" width="4.7109375" style="3" customWidth="1"/>
    <col min="25" max="25" width="5.42578125" style="3" customWidth="1"/>
    <col min="26" max="26" width="4.85546875" style="3" customWidth="1"/>
    <col min="27" max="27" width="5.28515625" style="3" customWidth="1"/>
    <col min="28" max="28" width="4.28515625" style="3" customWidth="1"/>
    <col min="29" max="29" width="6.28515625" style="3" customWidth="1"/>
    <col min="30" max="30" width="5.28515625" style="3" customWidth="1"/>
    <col min="31" max="36" width="3.7109375" style="3" customWidth="1"/>
    <col min="37" max="39" width="2.7109375" style="3" customWidth="1"/>
    <col min="40" max="40" width="4.140625" style="157" customWidth="1"/>
    <col min="41" max="16384" width="10.7109375" style="157"/>
  </cols>
  <sheetData>
    <row r="1" spans="1:40" ht="58.5" customHeight="1">
      <c r="A1" s="1019" t="s">
        <v>523</v>
      </c>
      <c r="B1" s="1020"/>
      <c r="C1" s="1020"/>
      <c r="D1" s="1020"/>
      <c r="E1" s="1020"/>
      <c r="F1" s="1020"/>
      <c r="G1" s="1020"/>
      <c r="H1" s="1020"/>
      <c r="I1" s="1020"/>
      <c r="J1" s="1020"/>
      <c r="K1" s="1020"/>
      <c r="L1" s="1020"/>
      <c r="M1" s="1020"/>
      <c r="N1" s="1020"/>
      <c r="O1" s="1020"/>
      <c r="P1" s="1020"/>
      <c r="Q1" s="1020"/>
      <c r="R1" s="1020"/>
      <c r="S1" s="1020"/>
      <c r="T1" s="1020"/>
      <c r="U1" s="1020"/>
    </row>
    <row r="2" spans="1:40" ht="60.75" customHeight="1">
      <c r="A2" s="1019" t="s">
        <v>524</v>
      </c>
      <c r="B2" s="1020"/>
      <c r="C2" s="1020"/>
      <c r="D2" s="1020"/>
      <c r="E2" s="1020"/>
      <c r="F2" s="1020"/>
      <c r="G2" s="1020"/>
      <c r="H2" s="1020"/>
      <c r="I2" s="1020"/>
      <c r="J2" s="1020"/>
      <c r="K2" s="1020"/>
      <c r="L2" s="1020"/>
      <c r="M2" s="1020"/>
      <c r="N2" s="1020"/>
      <c r="O2" s="1020"/>
      <c r="P2" s="1020"/>
      <c r="Q2" s="1020"/>
      <c r="R2" s="1020"/>
      <c r="S2" s="1020"/>
      <c r="T2" s="1020"/>
      <c r="U2" s="1020"/>
    </row>
    <row r="3" spans="1:40" ht="54" customHeight="1">
      <c r="A3" s="1019" t="s">
        <v>525</v>
      </c>
      <c r="B3" s="1020"/>
      <c r="C3" s="1020"/>
      <c r="D3" s="1020"/>
      <c r="E3" s="1020"/>
      <c r="F3" s="1020"/>
      <c r="G3" s="1020"/>
      <c r="H3" s="1020"/>
      <c r="I3" s="1020"/>
      <c r="J3" s="1020"/>
      <c r="K3" s="1020"/>
      <c r="L3" s="1020"/>
      <c r="M3" s="1020"/>
      <c r="N3" s="1020"/>
      <c r="O3" s="1020"/>
      <c r="P3" s="1020"/>
      <c r="Q3" s="1020"/>
      <c r="R3" s="1020"/>
      <c r="S3" s="1020"/>
      <c r="T3" s="1020"/>
      <c r="U3" s="1020"/>
    </row>
    <row r="4" spans="1:40" ht="12.75" thickBot="1"/>
    <row r="5" spans="1:40" ht="33.75" customHeight="1" thickTop="1" thickBot="1">
      <c r="A5" s="992" t="s">
        <v>2567</v>
      </c>
      <c r="B5" s="968"/>
      <c r="C5" s="992" t="s">
        <v>2568</v>
      </c>
      <c r="D5" s="961"/>
      <c r="E5" s="961"/>
      <c r="F5" s="961"/>
      <c r="G5" s="968"/>
      <c r="H5" s="1017"/>
      <c r="I5" s="960" t="s">
        <v>875</v>
      </c>
      <c r="J5" s="961"/>
      <c r="K5" s="961"/>
      <c r="L5" s="961"/>
      <c r="M5" s="968"/>
      <c r="N5" s="992" t="s">
        <v>876</v>
      </c>
      <c r="O5" s="968"/>
      <c r="P5" s="748"/>
      <c r="Q5" s="992" t="s">
        <v>2567</v>
      </c>
      <c r="R5" s="961"/>
      <c r="S5" s="960" t="s">
        <v>228</v>
      </c>
      <c r="T5" s="961"/>
      <c r="U5" s="961"/>
      <c r="V5" s="961"/>
      <c r="W5" s="961"/>
      <c r="X5" s="961"/>
      <c r="Y5" s="961"/>
      <c r="Z5" s="961"/>
      <c r="AA5" s="961"/>
      <c r="AB5" s="961"/>
      <c r="AC5" s="961"/>
      <c r="AD5" s="968"/>
    </row>
    <row r="6" spans="1:40" ht="54.75" customHeight="1" thickTop="1" thickBot="1">
      <c r="A6" s="962"/>
      <c r="B6" s="969"/>
      <c r="C6" s="962"/>
      <c r="D6" s="963"/>
      <c r="E6" s="963"/>
      <c r="F6" s="963"/>
      <c r="G6" s="969"/>
      <c r="H6" s="1018"/>
      <c r="I6" s="962"/>
      <c r="J6" s="963"/>
      <c r="K6" s="963"/>
      <c r="L6" s="963"/>
      <c r="M6" s="969"/>
      <c r="N6" s="962"/>
      <c r="O6" s="969"/>
      <c r="P6" s="748"/>
      <c r="Q6" s="962"/>
      <c r="R6" s="963"/>
      <c r="S6" s="1004" t="s">
        <v>862</v>
      </c>
      <c r="T6" s="1005"/>
      <c r="U6" s="1005"/>
      <c r="V6" s="1005"/>
      <c r="W6" s="1021"/>
      <c r="X6" s="1022" t="s">
        <v>2020</v>
      </c>
      <c r="Y6" s="1023"/>
      <c r="Z6" s="1023"/>
      <c r="AA6" s="1024"/>
      <c r="AB6" s="1004"/>
      <c r="AC6" s="1005"/>
      <c r="AD6" s="1021"/>
    </row>
    <row r="7" spans="1:40" ht="15" customHeight="1" thickTop="1">
      <c r="A7" s="54" t="s">
        <v>4606</v>
      </c>
      <c r="B7" s="41"/>
      <c r="C7" s="23"/>
      <c r="D7" s="23"/>
      <c r="E7" s="23"/>
      <c r="F7" s="23"/>
      <c r="G7" s="22"/>
      <c r="H7" s="22"/>
      <c r="I7" s="23"/>
      <c r="J7" s="23"/>
      <c r="K7" s="23"/>
      <c r="L7" s="23"/>
      <c r="M7" s="22"/>
      <c r="N7" s="23"/>
      <c r="O7" s="22"/>
      <c r="P7" s="4"/>
      <c r="Q7" s="90" t="s">
        <v>4607</v>
      </c>
      <c r="R7" s="41"/>
      <c r="S7" s="23"/>
      <c r="T7" s="23"/>
      <c r="U7" s="23"/>
      <c r="V7" s="23"/>
      <c r="W7" s="22"/>
      <c r="X7" s="23"/>
      <c r="Y7" s="23"/>
      <c r="Z7" s="23"/>
      <c r="AA7" s="22"/>
      <c r="AB7" s="23"/>
      <c r="AC7" s="23"/>
      <c r="AD7" s="46"/>
      <c r="AE7" s="786" t="s">
        <v>2562</v>
      </c>
      <c r="AF7" s="787"/>
      <c r="AG7" s="787"/>
      <c r="AH7" s="787"/>
      <c r="AI7" s="787"/>
      <c r="AJ7" s="788"/>
      <c r="AK7" s="779" t="s">
        <v>5068</v>
      </c>
      <c r="AL7" s="767" t="s">
        <v>5069</v>
      </c>
      <c r="AM7" s="767"/>
      <c r="AN7" s="4"/>
    </row>
    <row r="8" spans="1:40" ht="13.5" customHeight="1">
      <c r="A8" s="25"/>
      <c r="B8" s="37"/>
      <c r="C8" s="4"/>
      <c r="D8" s="4"/>
      <c r="E8" s="4"/>
      <c r="F8" s="4"/>
      <c r="G8" s="5"/>
      <c r="H8" s="5"/>
      <c r="I8" s="4"/>
      <c r="J8" s="4"/>
      <c r="K8" s="4"/>
      <c r="L8" s="4"/>
      <c r="M8" s="5"/>
      <c r="N8" s="4"/>
      <c r="O8" s="5"/>
      <c r="P8" s="4"/>
      <c r="Q8" s="40"/>
      <c r="R8" s="37"/>
      <c r="S8" s="4"/>
      <c r="T8" s="4"/>
      <c r="U8" s="4"/>
      <c r="V8" s="4"/>
      <c r="W8" s="5"/>
      <c r="X8" s="4"/>
      <c r="Y8" s="4"/>
      <c r="Z8" s="4"/>
      <c r="AA8" s="5"/>
      <c r="AB8" s="4"/>
      <c r="AC8" s="4"/>
      <c r="AD8" s="6"/>
      <c r="AE8" s="7"/>
      <c r="AF8" s="8"/>
      <c r="AG8" s="9"/>
      <c r="AH8" s="8"/>
      <c r="AI8" s="8"/>
      <c r="AJ8" s="10"/>
      <c r="AK8" s="779"/>
      <c r="AL8" s="767"/>
      <c r="AM8" s="767"/>
      <c r="AN8" s="8"/>
    </row>
    <row r="9" spans="1:40" ht="13.5" customHeight="1">
      <c r="A9" s="25"/>
      <c r="B9" s="37" t="s">
        <v>632</v>
      </c>
      <c r="C9" s="4" t="s">
        <v>633</v>
      </c>
      <c r="D9" s="4" t="s">
        <v>634</v>
      </c>
      <c r="E9" s="4" t="s">
        <v>5276</v>
      </c>
      <c r="F9" s="4" t="s">
        <v>5277</v>
      </c>
      <c r="G9" s="5" t="s">
        <v>5278</v>
      </c>
      <c r="H9" s="5" t="s">
        <v>5279</v>
      </c>
      <c r="I9" s="4" t="s">
        <v>5280</v>
      </c>
      <c r="J9" s="4" t="s">
        <v>5281</v>
      </c>
      <c r="K9" s="4" t="s">
        <v>5282</v>
      </c>
      <c r="L9" s="195" t="s">
        <v>5283</v>
      </c>
      <c r="M9" s="5" t="s">
        <v>5302</v>
      </c>
      <c r="N9" s="4" t="s">
        <v>5303</v>
      </c>
      <c r="O9" s="5" t="s">
        <v>5304</v>
      </c>
      <c r="P9" s="4"/>
      <c r="Q9" s="40"/>
      <c r="R9" s="37" t="s">
        <v>632</v>
      </c>
      <c r="S9" s="4" t="s">
        <v>5305</v>
      </c>
      <c r="T9" s="4" t="s">
        <v>5306</v>
      </c>
      <c r="U9" s="4" t="s">
        <v>971</v>
      </c>
      <c r="V9" s="4" t="s">
        <v>5307</v>
      </c>
      <c r="W9" s="5" t="s">
        <v>5308</v>
      </c>
      <c r="X9" s="4" t="s">
        <v>5309</v>
      </c>
      <c r="Y9" s="4" t="s">
        <v>2497</v>
      </c>
      <c r="Z9" s="4" t="s">
        <v>990</v>
      </c>
      <c r="AA9" s="5" t="s">
        <v>5310</v>
      </c>
      <c r="AB9" s="4" t="s">
        <v>5311</v>
      </c>
      <c r="AC9" s="4" t="s">
        <v>5312</v>
      </c>
      <c r="AD9" s="6" t="s">
        <v>3214</v>
      </c>
      <c r="AE9" s="196"/>
      <c r="AF9" s="4" t="s">
        <v>5313</v>
      </c>
      <c r="AG9" s="5"/>
      <c r="AH9" s="4"/>
      <c r="AI9" s="4" t="s">
        <v>5313</v>
      </c>
      <c r="AJ9" s="6"/>
      <c r="AK9" s="779"/>
      <c r="AL9" s="767"/>
      <c r="AM9" s="767"/>
      <c r="AN9" s="4"/>
    </row>
    <row r="10" spans="1:40" ht="13.5" customHeight="1">
      <c r="A10" s="25"/>
      <c r="B10" s="37" t="s">
        <v>2867</v>
      </c>
      <c r="C10" s="4" t="s">
        <v>2868</v>
      </c>
      <c r="D10" s="4" t="s">
        <v>2869</v>
      </c>
      <c r="E10" s="4" t="s">
        <v>2869</v>
      </c>
      <c r="F10" s="4" t="s">
        <v>2869</v>
      </c>
      <c r="G10" s="5" t="s">
        <v>2869</v>
      </c>
      <c r="H10" s="5" t="s">
        <v>2806</v>
      </c>
      <c r="I10" s="4" t="s">
        <v>2869</v>
      </c>
      <c r="J10" s="4" t="s">
        <v>2869</v>
      </c>
      <c r="K10" s="4"/>
      <c r="L10" s="4" t="s">
        <v>2869</v>
      </c>
      <c r="M10" s="5" t="s">
        <v>2869</v>
      </c>
      <c r="N10" s="4" t="s">
        <v>2870</v>
      </c>
      <c r="O10" s="5" t="s">
        <v>2871</v>
      </c>
      <c r="P10" s="4"/>
      <c r="Q10" s="40"/>
      <c r="R10" s="37" t="s">
        <v>6270</v>
      </c>
      <c r="S10" s="4" t="s">
        <v>4418</v>
      </c>
      <c r="T10" s="4" t="s">
        <v>3217</v>
      </c>
      <c r="U10" s="4" t="s">
        <v>3217</v>
      </c>
      <c r="V10" s="4" t="s">
        <v>2869</v>
      </c>
      <c r="W10" s="5" t="s">
        <v>1659</v>
      </c>
      <c r="X10" s="4" t="s">
        <v>4863</v>
      </c>
      <c r="Y10" s="4" t="s">
        <v>1661</v>
      </c>
      <c r="Z10" s="4" t="s">
        <v>1661</v>
      </c>
      <c r="AA10" s="5" t="s">
        <v>2869</v>
      </c>
      <c r="AB10" s="4" t="s">
        <v>2869</v>
      </c>
      <c r="AC10" s="4" t="s">
        <v>4863</v>
      </c>
      <c r="AD10" s="6" t="s">
        <v>4864</v>
      </c>
      <c r="AE10" s="198"/>
      <c r="AF10" s="199" t="s">
        <v>2563</v>
      </c>
      <c r="AG10" s="200"/>
      <c r="AH10" s="199"/>
      <c r="AI10" s="199" t="s">
        <v>3223</v>
      </c>
      <c r="AJ10" s="201"/>
      <c r="AK10" s="779"/>
      <c r="AL10" s="767"/>
      <c r="AM10" s="767"/>
      <c r="AN10" s="4"/>
    </row>
    <row r="11" spans="1:40" ht="13.5" customHeight="1" thickBot="1">
      <c r="A11" s="213"/>
      <c r="B11" s="44"/>
      <c r="C11" s="30"/>
      <c r="D11" s="30"/>
      <c r="E11" s="30"/>
      <c r="F11" s="30"/>
      <c r="G11" s="29"/>
      <c r="H11" s="326" t="s">
        <v>6212</v>
      </c>
      <c r="I11" s="34"/>
      <c r="J11" s="34"/>
      <c r="K11" s="34"/>
      <c r="L11" s="34"/>
      <c r="M11" s="61"/>
      <c r="N11" s="34"/>
      <c r="O11" s="61"/>
      <c r="P11" s="15"/>
      <c r="Q11" s="62"/>
      <c r="R11" s="61"/>
      <c r="S11" s="327" t="s">
        <v>6213</v>
      </c>
      <c r="T11" s="327" t="s">
        <v>1850</v>
      </c>
      <c r="U11" s="327" t="s">
        <v>1850</v>
      </c>
      <c r="V11" s="327" t="s">
        <v>2024</v>
      </c>
      <c r="W11" s="328" t="s">
        <v>6212</v>
      </c>
      <c r="X11" s="327" t="s">
        <v>6213</v>
      </c>
      <c r="Y11" s="327" t="s">
        <v>1850</v>
      </c>
      <c r="Z11" s="327" t="s">
        <v>1850</v>
      </c>
      <c r="AA11" s="328" t="s">
        <v>2024</v>
      </c>
      <c r="AB11" s="34"/>
      <c r="AC11" s="327" t="s">
        <v>6213</v>
      </c>
      <c r="AD11" s="336" t="s">
        <v>1851</v>
      </c>
      <c r="AE11" s="12" t="s">
        <v>2564</v>
      </c>
      <c r="AF11" s="12" t="s">
        <v>2565</v>
      </c>
      <c r="AG11" s="12" t="s">
        <v>2566</v>
      </c>
      <c r="AH11" s="12" t="s">
        <v>2564</v>
      </c>
      <c r="AI11" s="12" t="s">
        <v>2565</v>
      </c>
      <c r="AJ11" s="13" t="s">
        <v>2566</v>
      </c>
      <c r="AK11" s="780"/>
      <c r="AL11" s="768"/>
      <c r="AM11" s="768"/>
      <c r="AN11" s="89"/>
    </row>
    <row r="12" spans="1:40" ht="13.5" customHeight="1" thickTop="1">
      <c r="A12" s="197"/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</row>
    <row r="13" spans="1:40" ht="13.5" customHeight="1">
      <c r="A13" s="237" t="s">
        <v>4419</v>
      </c>
      <c r="B13" s="314">
        <v>43</v>
      </c>
      <c r="C13" s="38">
        <v>200</v>
      </c>
      <c r="D13" s="38">
        <v>205</v>
      </c>
      <c r="E13" s="38">
        <v>9</v>
      </c>
      <c r="F13" s="38">
        <v>9</v>
      </c>
      <c r="G13" s="75">
        <v>10</v>
      </c>
      <c r="H13" s="319">
        <v>54.14</v>
      </c>
      <c r="I13" s="38">
        <v>182</v>
      </c>
      <c r="J13" s="38">
        <v>162</v>
      </c>
      <c r="K13" s="38" t="s">
        <v>5299</v>
      </c>
      <c r="L13" s="38">
        <v>96</v>
      </c>
      <c r="M13" s="75">
        <v>112</v>
      </c>
      <c r="N13" s="316">
        <v>1.18</v>
      </c>
      <c r="O13" s="319">
        <v>27.88</v>
      </c>
      <c r="P13" s="691"/>
      <c r="Q13" s="76" t="s">
        <v>1657</v>
      </c>
      <c r="R13" s="75">
        <v>29</v>
      </c>
      <c r="S13" s="38">
        <v>3888</v>
      </c>
      <c r="T13" s="38">
        <v>388.8</v>
      </c>
      <c r="U13" s="38">
        <v>434.5</v>
      </c>
      <c r="V13" s="316">
        <v>8.4700000000000006</v>
      </c>
      <c r="W13" s="319">
        <v>19.850000000000001</v>
      </c>
      <c r="X13" s="38">
        <v>1294</v>
      </c>
      <c r="Y13" s="318">
        <v>126.2</v>
      </c>
      <c r="Z13" s="318">
        <v>193.4</v>
      </c>
      <c r="AA13" s="319">
        <v>4.8899999999999997</v>
      </c>
      <c r="AB13" s="318">
        <v>38.700000000000003</v>
      </c>
      <c r="AC13" s="38">
        <v>17.68</v>
      </c>
      <c r="AD13" s="82">
        <v>117.9</v>
      </c>
      <c r="AE13" s="38">
        <v>3</v>
      </c>
      <c r="AF13" s="38">
        <v>3</v>
      </c>
      <c r="AG13" s="75">
        <v>4</v>
      </c>
      <c r="AH13" s="38">
        <v>3</v>
      </c>
      <c r="AI13" s="38">
        <v>3</v>
      </c>
      <c r="AJ13" s="82">
        <v>4</v>
      </c>
      <c r="AK13" s="107" t="s">
        <v>1814</v>
      </c>
      <c r="AL13" s="74"/>
      <c r="AM13" s="74"/>
      <c r="AN13" s="11"/>
    </row>
    <row r="14" spans="1:40" ht="13.5" customHeight="1">
      <c r="A14" s="235" t="s">
        <v>4420</v>
      </c>
      <c r="B14" s="314">
        <v>53</v>
      </c>
      <c r="C14" s="79">
        <v>204</v>
      </c>
      <c r="D14" s="80">
        <v>207</v>
      </c>
      <c r="E14" s="80">
        <v>11.3</v>
      </c>
      <c r="F14" s="80">
        <v>11.3</v>
      </c>
      <c r="G14" s="81">
        <v>10</v>
      </c>
      <c r="H14" s="319">
        <v>68.400000000000006</v>
      </c>
      <c r="I14" s="38">
        <v>181</v>
      </c>
      <c r="J14" s="38">
        <v>161</v>
      </c>
      <c r="K14" s="38" t="s">
        <v>5299</v>
      </c>
      <c r="L14" s="38">
        <v>98</v>
      </c>
      <c r="M14" s="75">
        <v>114</v>
      </c>
      <c r="N14" s="316">
        <v>1.2</v>
      </c>
      <c r="O14" s="319">
        <v>22.36</v>
      </c>
      <c r="P14" s="691"/>
      <c r="Q14" s="76" t="s">
        <v>1654</v>
      </c>
      <c r="R14" s="75">
        <v>36</v>
      </c>
      <c r="S14" s="38">
        <v>4977</v>
      </c>
      <c r="T14" s="318">
        <v>488</v>
      </c>
      <c r="U14" s="38">
        <v>551.29999999999995</v>
      </c>
      <c r="V14" s="316">
        <v>8.5500000000000007</v>
      </c>
      <c r="W14" s="319">
        <v>24.89</v>
      </c>
      <c r="X14" s="38">
        <v>1673</v>
      </c>
      <c r="Y14" s="318">
        <v>161.69999999999999</v>
      </c>
      <c r="Z14" s="318">
        <v>248.6</v>
      </c>
      <c r="AA14" s="319">
        <v>4.96</v>
      </c>
      <c r="AB14" s="318">
        <v>45.6</v>
      </c>
      <c r="AC14" s="316">
        <v>34.200000000000003</v>
      </c>
      <c r="AD14" s="82">
        <v>155.1</v>
      </c>
      <c r="AE14" s="38">
        <v>1</v>
      </c>
      <c r="AF14" s="38">
        <v>3</v>
      </c>
      <c r="AG14" s="75">
        <v>3</v>
      </c>
      <c r="AH14" s="38">
        <v>1</v>
      </c>
      <c r="AI14" s="38">
        <v>3</v>
      </c>
      <c r="AJ14" s="82">
        <v>3</v>
      </c>
      <c r="AK14" s="107" t="s">
        <v>1814</v>
      </c>
      <c r="AL14" s="159"/>
      <c r="AM14" s="159"/>
      <c r="AN14" s="11"/>
    </row>
    <row r="15" spans="1:40" ht="13.5" customHeight="1">
      <c r="A15" s="235" t="s">
        <v>4421</v>
      </c>
      <c r="B15" s="314">
        <v>62</v>
      </c>
      <c r="C15" s="79">
        <v>246</v>
      </c>
      <c r="D15" s="80">
        <v>256</v>
      </c>
      <c r="E15" s="80">
        <v>10.5</v>
      </c>
      <c r="F15" s="80">
        <v>10.7</v>
      </c>
      <c r="G15" s="81">
        <v>13</v>
      </c>
      <c r="H15" s="319">
        <v>80</v>
      </c>
      <c r="I15" s="38">
        <v>225</v>
      </c>
      <c r="J15" s="38">
        <v>199</v>
      </c>
      <c r="K15" s="38" t="s">
        <v>5300</v>
      </c>
      <c r="L15" s="38">
        <v>104</v>
      </c>
      <c r="M15" s="75">
        <v>150</v>
      </c>
      <c r="N15" s="316">
        <v>1.47</v>
      </c>
      <c r="O15" s="319">
        <v>23.5</v>
      </c>
      <c r="P15" s="691"/>
      <c r="Q15" s="76" t="s">
        <v>1655</v>
      </c>
      <c r="R15" s="75">
        <v>42</v>
      </c>
      <c r="S15" s="38">
        <v>8753</v>
      </c>
      <c r="T15" s="38">
        <v>711.6</v>
      </c>
      <c r="U15" s="38">
        <v>792.8</v>
      </c>
      <c r="V15" s="316">
        <v>10.47</v>
      </c>
      <c r="W15" s="319">
        <v>28.94</v>
      </c>
      <c r="X15" s="38">
        <v>2995</v>
      </c>
      <c r="Y15" s="318">
        <v>234</v>
      </c>
      <c r="Z15" s="318">
        <v>358</v>
      </c>
      <c r="AA15" s="319">
        <v>6.13</v>
      </c>
      <c r="AB15" s="318">
        <v>47.1</v>
      </c>
      <c r="AC15" s="38">
        <v>37.020000000000003</v>
      </c>
      <c r="AD15" s="82">
        <v>414.1</v>
      </c>
      <c r="AE15" s="38">
        <v>3</v>
      </c>
      <c r="AF15" s="38">
        <v>3</v>
      </c>
      <c r="AG15" s="75">
        <v>4</v>
      </c>
      <c r="AH15" s="38">
        <v>3</v>
      </c>
      <c r="AI15" s="38">
        <v>3</v>
      </c>
      <c r="AJ15" s="82">
        <v>4</v>
      </c>
      <c r="AK15" s="107" t="s">
        <v>1814</v>
      </c>
      <c r="AL15" s="159"/>
      <c r="AM15" s="159"/>
      <c r="AN15" s="11"/>
    </row>
    <row r="16" spans="1:40" ht="13.5" customHeight="1">
      <c r="A16" s="235" t="s">
        <v>4422</v>
      </c>
      <c r="B16" s="314">
        <v>85</v>
      </c>
      <c r="C16" s="79">
        <v>254</v>
      </c>
      <c r="D16" s="80">
        <v>260</v>
      </c>
      <c r="E16" s="80">
        <v>14.4</v>
      </c>
      <c r="F16" s="80">
        <v>14.4</v>
      </c>
      <c r="G16" s="81">
        <v>13</v>
      </c>
      <c r="H16" s="348">
        <v>108</v>
      </c>
      <c r="I16" s="38">
        <v>225</v>
      </c>
      <c r="J16" s="38">
        <v>199</v>
      </c>
      <c r="K16" s="38" t="s">
        <v>5300</v>
      </c>
      <c r="L16" s="38">
        <v>108</v>
      </c>
      <c r="M16" s="75">
        <v>154</v>
      </c>
      <c r="N16" s="316">
        <v>1.5</v>
      </c>
      <c r="O16" s="319">
        <v>17.53</v>
      </c>
      <c r="P16" s="691"/>
      <c r="Q16" s="76" t="s">
        <v>5964</v>
      </c>
      <c r="R16" s="75">
        <v>57</v>
      </c>
      <c r="S16" s="38">
        <v>12305</v>
      </c>
      <c r="T16" s="38">
        <v>968.9</v>
      </c>
      <c r="U16" s="38">
        <v>1096</v>
      </c>
      <c r="V16" s="316">
        <v>10.64</v>
      </c>
      <c r="W16" s="319">
        <v>39.700000000000003</v>
      </c>
      <c r="X16" s="38">
        <v>4225</v>
      </c>
      <c r="Y16" s="318">
        <v>325</v>
      </c>
      <c r="Z16" s="318">
        <v>499.9</v>
      </c>
      <c r="AA16" s="319">
        <v>6.23</v>
      </c>
      <c r="AB16" s="318">
        <v>58.4</v>
      </c>
      <c r="AC16" s="38">
        <v>89.32</v>
      </c>
      <c r="AD16" s="82">
        <v>605.4</v>
      </c>
      <c r="AE16" s="38">
        <v>1</v>
      </c>
      <c r="AF16" s="38">
        <v>3</v>
      </c>
      <c r="AG16" s="75">
        <v>3</v>
      </c>
      <c r="AH16" s="38">
        <v>1</v>
      </c>
      <c r="AI16" s="38">
        <v>3</v>
      </c>
      <c r="AJ16" s="82">
        <v>3</v>
      </c>
      <c r="AK16" s="107" t="s">
        <v>1814</v>
      </c>
      <c r="AL16" s="107" t="s">
        <v>1814</v>
      </c>
      <c r="AM16" s="159"/>
      <c r="AN16" s="11"/>
    </row>
    <row r="17" spans="1:40" ht="13.5" customHeight="1">
      <c r="A17" s="235" t="s">
        <v>4423</v>
      </c>
      <c r="B17" s="314">
        <v>79</v>
      </c>
      <c r="C17" s="79">
        <v>299</v>
      </c>
      <c r="D17" s="80">
        <v>306</v>
      </c>
      <c r="E17" s="80">
        <v>11</v>
      </c>
      <c r="F17" s="80">
        <v>11</v>
      </c>
      <c r="G17" s="81">
        <v>15</v>
      </c>
      <c r="H17" s="348">
        <v>100</v>
      </c>
      <c r="I17" s="38">
        <v>277</v>
      </c>
      <c r="J17" s="38">
        <v>247</v>
      </c>
      <c r="K17" s="38" t="s">
        <v>5300</v>
      </c>
      <c r="L17" s="38">
        <v>104</v>
      </c>
      <c r="M17" s="75">
        <v>200</v>
      </c>
      <c r="N17" s="316">
        <v>1.77</v>
      </c>
      <c r="O17" s="319">
        <v>22.67</v>
      </c>
      <c r="P17" s="691"/>
      <c r="Q17" s="76" t="s">
        <v>5965</v>
      </c>
      <c r="R17" s="75">
        <v>53</v>
      </c>
      <c r="S17" s="38">
        <v>16270</v>
      </c>
      <c r="T17" s="38">
        <v>1088</v>
      </c>
      <c r="U17" s="38">
        <v>1207</v>
      </c>
      <c r="V17" s="316">
        <v>12.77</v>
      </c>
      <c r="W17" s="319">
        <v>36.909999999999997</v>
      </c>
      <c r="X17" s="38">
        <v>5258</v>
      </c>
      <c r="Y17" s="318">
        <v>343.6</v>
      </c>
      <c r="Z17" s="318">
        <v>525.1</v>
      </c>
      <c r="AA17" s="319">
        <v>7.26</v>
      </c>
      <c r="AB17" s="318">
        <v>50.6</v>
      </c>
      <c r="AC17" s="316">
        <v>50.3</v>
      </c>
      <c r="AD17" s="82">
        <v>1089</v>
      </c>
      <c r="AE17" s="38">
        <v>3</v>
      </c>
      <c r="AF17" s="38">
        <v>4</v>
      </c>
      <c r="AG17" s="75">
        <v>4</v>
      </c>
      <c r="AH17" s="38">
        <v>3</v>
      </c>
      <c r="AI17" s="38">
        <v>4</v>
      </c>
      <c r="AJ17" s="82">
        <v>4</v>
      </c>
      <c r="AK17" s="107" t="s">
        <v>1814</v>
      </c>
      <c r="AL17" s="159"/>
      <c r="AM17" s="159"/>
      <c r="AN17" s="11"/>
    </row>
    <row r="18" spans="1:40" ht="13.5" customHeight="1">
      <c r="A18" s="235" t="s">
        <v>4424</v>
      </c>
      <c r="B18" s="314">
        <v>93</v>
      </c>
      <c r="C18" s="79">
        <v>303</v>
      </c>
      <c r="D18" s="80">
        <v>308</v>
      </c>
      <c r="E18" s="80">
        <v>13.1</v>
      </c>
      <c r="F18" s="80">
        <v>13.1</v>
      </c>
      <c r="G18" s="81">
        <v>15</v>
      </c>
      <c r="H18" s="348">
        <v>119</v>
      </c>
      <c r="I18" s="38">
        <v>277</v>
      </c>
      <c r="J18" s="38">
        <v>247</v>
      </c>
      <c r="K18" s="38" t="s">
        <v>5300</v>
      </c>
      <c r="L18" s="38">
        <v>106</v>
      </c>
      <c r="M18" s="75">
        <v>202</v>
      </c>
      <c r="N18" s="316">
        <v>1.79</v>
      </c>
      <c r="O18" s="319">
        <v>19.14</v>
      </c>
      <c r="P18" s="691"/>
      <c r="Q18" s="76" t="s">
        <v>5966</v>
      </c>
      <c r="R18" s="75">
        <v>63</v>
      </c>
      <c r="S18" s="38">
        <v>19630</v>
      </c>
      <c r="T18" s="38">
        <v>1296</v>
      </c>
      <c r="U18" s="38">
        <v>1447</v>
      </c>
      <c r="V18" s="316">
        <v>12.85</v>
      </c>
      <c r="W18" s="319">
        <v>43.84</v>
      </c>
      <c r="X18" s="38">
        <v>6387</v>
      </c>
      <c r="Y18" s="318">
        <v>414.7</v>
      </c>
      <c r="Z18" s="318">
        <v>635.1</v>
      </c>
      <c r="AA18" s="319">
        <v>7.33</v>
      </c>
      <c r="AB18" s="318">
        <v>56.9</v>
      </c>
      <c r="AC18" s="38">
        <v>82.53</v>
      </c>
      <c r="AD18" s="82">
        <v>1340</v>
      </c>
      <c r="AE18" s="38">
        <v>3</v>
      </c>
      <c r="AF18" s="38">
        <v>3</v>
      </c>
      <c r="AG18" s="75">
        <v>4</v>
      </c>
      <c r="AH18" s="38">
        <v>3</v>
      </c>
      <c r="AI18" s="38">
        <v>3</v>
      </c>
      <c r="AJ18" s="82">
        <v>4</v>
      </c>
      <c r="AK18" s="107" t="s">
        <v>1814</v>
      </c>
      <c r="AL18" s="159"/>
      <c r="AM18" s="159"/>
      <c r="AN18" s="11"/>
    </row>
    <row r="19" spans="1:40" ht="13.5" customHeight="1">
      <c r="A19" s="235" t="s">
        <v>4425</v>
      </c>
      <c r="B19" s="74">
        <v>110</v>
      </c>
      <c r="C19" s="79">
        <v>308</v>
      </c>
      <c r="D19" s="80">
        <v>310</v>
      </c>
      <c r="E19" s="80">
        <v>15.4</v>
      </c>
      <c r="F19" s="80">
        <v>15.5</v>
      </c>
      <c r="G19" s="81">
        <v>15</v>
      </c>
      <c r="H19" s="348">
        <v>141</v>
      </c>
      <c r="I19" s="38">
        <v>277</v>
      </c>
      <c r="J19" s="38">
        <v>247</v>
      </c>
      <c r="K19" s="38" t="s">
        <v>5300</v>
      </c>
      <c r="L19" s="38">
        <v>108</v>
      </c>
      <c r="M19" s="75">
        <v>204</v>
      </c>
      <c r="N19" s="316">
        <v>1.8</v>
      </c>
      <c r="O19" s="319">
        <v>16.29</v>
      </c>
      <c r="P19" s="691"/>
      <c r="Q19" s="76" t="s">
        <v>5967</v>
      </c>
      <c r="R19" s="75">
        <v>74</v>
      </c>
      <c r="S19" s="38">
        <v>23660</v>
      </c>
      <c r="T19" s="38">
        <v>1536</v>
      </c>
      <c r="U19" s="38">
        <v>1727</v>
      </c>
      <c r="V19" s="316">
        <v>12.97</v>
      </c>
      <c r="W19" s="319">
        <v>51.63</v>
      </c>
      <c r="X19" s="38">
        <v>7707</v>
      </c>
      <c r="Y19" s="318">
        <v>497.2</v>
      </c>
      <c r="Z19" s="318">
        <v>763.3</v>
      </c>
      <c r="AA19" s="319">
        <v>7.4</v>
      </c>
      <c r="AB19" s="318">
        <v>64</v>
      </c>
      <c r="AC19" s="38">
        <v>133.1</v>
      </c>
      <c r="AD19" s="82">
        <v>1646</v>
      </c>
      <c r="AE19" s="38">
        <v>1</v>
      </c>
      <c r="AF19" s="38">
        <v>3</v>
      </c>
      <c r="AG19" s="75">
        <v>3</v>
      </c>
      <c r="AH19" s="38">
        <v>1</v>
      </c>
      <c r="AI19" s="38">
        <v>3</v>
      </c>
      <c r="AJ19" s="82">
        <v>3</v>
      </c>
      <c r="AK19" s="107" t="s">
        <v>1814</v>
      </c>
      <c r="AL19" s="107" t="s">
        <v>1814</v>
      </c>
      <c r="AM19" s="159"/>
      <c r="AN19" s="11"/>
    </row>
    <row r="20" spans="1:40" ht="13.5" customHeight="1">
      <c r="A20" s="235" t="s">
        <v>4426</v>
      </c>
      <c r="B20" s="74">
        <v>125</v>
      </c>
      <c r="C20" s="79">
        <v>312</v>
      </c>
      <c r="D20" s="80">
        <v>312</v>
      </c>
      <c r="E20" s="80">
        <v>17.399999999999999</v>
      </c>
      <c r="F20" s="80">
        <v>17.399999999999999</v>
      </c>
      <c r="G20" s="81">
        <v>15</v>
      </c>
      <c r="H20" s="348">
        <v>159</v>
      </c>
      <c r="I20" s="38">
        <v>277</v>
      </c>
      <c r="J20" s="38">
        <v>247</v>
      </c>
      <c r="K20" s="38" t="s">
        <v>5300</v>
      </c>
      <c r="L20" s="38">
        <v>110</v>
      </c>
      <c r="M20" s="75">
        <v>206</v>
      </c>
      <c r="N20" s="316">
        <v>1.81</v>
      </c>
      <c r="O20" s="319">
        <v>14.54</v>
      </c>
      <c r="P20" s="691"/>
      <c r="Q20" s="76" t="s">
        <v>5968</v>
      </c>
      <c r="R20" s="75">
        <v>84</v>
      </c>
      <c r="S20" s="38">
        <v>27030</v>
      </c>
      <c r="T20" s="38">
        <v>1733</v>
      </c>
      <c r="U20" s="38">
        <v>1960</v>
      </c>
      <c r="V20" s="316">
        <v>13.05</v>
      </c>
      <c r="W20" s="319">
        <v>58.41</v>
      </c>
      <c r="X20" s="38">
        <v>8823</v>
      </c>
      <c r="Y20" s="318">
        <v>565.6</v>
      </c>
      <c r="Z20" s="318">
        <v>870.2</v>
      </c>
      <c r="AA20" s="319">
        <v>7.46</v>
      </c>
      <c r="AB20" s="318">
        <v>69.8</v>
      </c>
      <c r="AC20" s="38">
        <v>188.2</v>
      </c>
      <c r="AD20" s="82">
        <v>1911</v>
      </c>
      <c r="AE20" s="38">
        <v>1</v>
      </c>
      <c r="AF20" s="38">
        <v>3</v>
      </c>
      <c r="AG20" s="75">
        <v>3</v>
      </c>
      <c r="AH20" s="38">
        <v>1</v>
      </c>
      <c r="AI20" s="38">
        <v>3</v>
      </c>
      <c r="AJ20" s="82">
        <v>3</v>
      </c>
      <c r="AK20" s="107" t="s">
        <v>1814</v>
      </c>
      <c r="AL20" s="107" t="s">
        <v>1814</v>
      </c>
      <c r="AM20" s="159"/>
      <c r="AN20" s="11"/>
    </row>
    <row r="21" spans="1:40" ht="13.5" customHeight="1">
      <c r="A21" s="235" t="s">
        <v>1047</v>
      </c>
      <c r="B21" s="74">
        <v>132</v>
      </c>
      <c r="C21" s="79">
        <v>314</v>
      </c>
      <c r="D21" s="80">
        <v>313</v>
      </c>
      <c r="E21" s="80">
        <v>18.3</v>
      </c>
      <c r="F21" s="80">
        <v>18.3</v>
      </c>
      <c r="G21" s="81">
        <v>15</v>
      </c>
      <c r="H21" s="348">
        <v>167.3</v>
      </c>
      <c r="I21" s="38">
        <v>277</v>
      </c>
      <c r="J21" s="38">
        <v>247</v>
      </c>
      <c r="K21" s="38" t="s">
        <v>5300</v>
      </c>
      <c r="L21" s="38">
        <v>112</v>
      </c>
      <c r="M21" s="75">
        <v>208</v>
      </c>
      <c r="N21" s="316">
        <v>1.82</v>
      </c>
      <c r="O21" s="319">
        <v>13.84</v>
      </c>
      <c r="P21" s="691"/>
      <c r="Q21" s="76" t="s">
        <v>5969</v>
      </c>
      <c r="R21" s="75">
        <v>89</v>
      </c>
      <c r="S21" s="38">
        <v>28680</v>
      </c>
      <c r="T21" s="38">
        <v>1827</v>
      </c>
      <c r="U21" s="38">
        <v>2072</v>
      </c>
      <c r="V21" s="316">
        <v>13.1</v>
      </c>
      <c r="W21" s="319">
        <v>61.53</v>
      </c>
      <c r="X21" s="38">
        <v>9370</v>
      </c>
      <c r="Y21" s="318">
        <v>598.70000000000005</v>
      </c>
      <c r="Z21" s="318">
        <v>922.1</v>
      </c>
      <c r="AA21" s="319">
        <v>7.48</v>
      </c>
      <c r="AB21" s="318">
        <v>72.5</v>
      </c>
      <c r="AC21" s="38">
        <v>218.5</v>
      </c>
      <c r="AD21" s="82">
        <v>2044</v>
      </c>
      <c r="AE21" s="38">
        <v>1</v>
      </c>
      <c r="AF21" s="38">
        <v>2</v>
      </c>
      <c r="AG21" s="75">
        <v>3</v>
      </c>
      <c r="AH21" s="38">
        <v>1</v>
      </c>
      <c r="AI21" s="38">
        <v>2</v>
      </c>
      <c r="AJ21" s="82">
        <v>3</v>
      </c>
      <c r="AK21" s="107" t="s">
        <v>1814</v>
      </c>
      <c r="AL21" s="107" t="s">
        <v>1814</v>
      </c>
      <c r="AM21" s="159"/>
      <c r="AN21" s="11"/>
    </row>
    <row r="22" spans="1:40" ht="13.5" customHeight="1">
      <c r="A22" s="235" t="s">
        <v>1048</v>
      </c>
      <c r="B22" s="74">
        <v>108</v>
      </c>
      <c r="C22" s="79">
        <v>346</v>
      </c>
      <c r="D22" s="80">
        <v>370</v>
      </c>
      <c r="E22" s="80">
        <v>12.8</v>
      </c>
      <c r="F22" s="80">
        <v>12.8</v>
      </c>
      <c r="G22" s="81">
        <v>15</v>
      </c>
      <c r="H22" s="348">
        <v>138</v>
      </c>
      <c r="I22" s="38">
        <v>320</v>
      </c>
      <c r="J22" s="38">
        <v>290</v>
      </c>
      <c r="K22" s="38" t="s">
        <v>5300</v>
      </c>
      <c r="L22" s="38">
        <v>102</v>
      </c>
      <c r="M22" s="75">
        <v>264</v>
      </c>
      <c r="N22" s="316">
        <v>2.12</v>
      </c>
      <c r="O22" s="319">
        <v>19.62</v>
      </c>
      <c r="P22" s="691"/>
      <c r="Q22" s="76" t="s">
        <v>6261</v>
      </c>
      <c r="R22" s="75">
        <v>73</v>
      </c>
      <c r="S22" s="38">
        <v>30290</v>
      </c>
      <c r="T22" s="38">
        <v>1751</v>
      </c>
      <c r="U22" s="38">
        <v>1937</v>
      </c>
      <c r="V22" s="316">
        <v>14.83</v>
      </c>
      <c r="W22" s="319">
        <v>48.42</v>
      </c>
      <c r="X22" s="38">
        <v>10810</v>
      </c>
      <c r="Y22" s="318">
        <v>584.5</v>
      </c>
      <c r="Z22" s="318">
        <v>891.2</v>
      </c>
      <c r="AA22" s="319">
        <v>8.86</v>
      </c>
      <c r="AB22" s="318">
        <v>56</v>
      </c>
      <c r="AC22" s="38">
        <v>88.99</v>
      </c>
      <c r="AD22" s="82">
        <v>2999</v>
      </c>
      <c r="AE22" s="38">
        <v>3</v>
      </c>
      <c r="AF22" s="38">
        <v>4</v>
      </c>
      <c r="AG22" s="75">
        <v>4</v>
      </c>
      <c r="AH22" s="38">
        <v>3</v>
      </c>
      <c r="AI22" s="38">
        <v>4</v>
      </c>
      <c r="AJ22" s="82">
        <v>4</v>
      </c>
      <c r="AK22" s="107" t="s">
        <v>1814</v>
      </c>
      <c r="AL22" s="159"/>
      <c r="AM22" s="159"/>
      <c r="AN22" s="11"/>
    </row>
    <row r="23" spans="1:40" ht="13.5" customHeight="1">
      <c r="A23" s="235" t="s">
        <v>1049</v>
      </c>
      <c r="B23" s="74">
        <v>132</v>
      </c>
      <c r="C23" s="79">
        <v>351</v>
      </c>
      <c r="D23" s="80">
        <v>373</v>
      </c>
      <c r="E23" s="80">
        <v>15.6</v>
      </c>
      <c r="F23" s="80">
        <v>15.6</v>
      </c>
      <c r="G23" s="81">
        <v>15</v>
      </c>
      <c r="H23" s="348">
        <v>168</v>
      </c>
      <c r="I23" s="38">
        <v>320</v>
      </c>
      <c r="J23" s="38">
        <v>290</v>
      </c>
      <c r="K23" s="38" t="s">
        <v>5300</v>
      </c>
      <c r="L23" s="38">
        <v>104</v>
      </c>
      <c r="M23" s="75">
        <v>268</v>
      </c>
      <c r="N23" s="316">
        <v>2.14</v>
      </c>
      <c r="O23" s="319">
        <v>16.190000000000001</v>
      </c>
      <c r="P23" s="691"/>
      <c r="Q23" s="76" t="s">
        <v>6631</v>
      </c>
      <c r="R23" s="75">
        <v>89</v>
      </c>
      <c r="S23" s="38">
        <v>37480</v>
      </c>
      <c r="T23" s="38">
        <v>2135</v>
      </c>
      <c r="U23" s="38">
        <v>2381</v>
      </c>
      <c r="V23" s="316">
        <v>14.93</v>
      </c>
      <c r="W23" s="319">
        <v>58.93</v>
      </c>
      <c r="X23" s="38">
        <v>13510</v>
      </c>
      <c r="Y23" s="318">
        <v>724.2</v>
      </c>
      <c r="Z23" s="38">
        <v>1107</v>
      </c>
      <c r="AA23" s="319">
        <v>8.9600000000000009</v>
      </c>
      <c r="AB23" s="318">
        <v>64.400000000000006</v>
      </c>
      <c r="AC23" s="318">
        <v>158</v>
      </c>
      <c r="AD23" s="82">
        <v>3795</v>
      </c>
      <c r="AE23" s="38">
        <v>3</v>
      </c>
      <c r="AF23" s="38">
        <v>3</v>
      </c>
      <c r="AG23" s="75">
        <v>4</v>
      </c>
      <c r="AH23" s="38">
        <v>3</v>
      </c>
      <c r="AI23" s="38">
        <v>3</v>
      </c>
      <c r="AJ23" s="82">
        <v>4</v>
      </c>
      <c r="AK23" s="107" t="s">
        <v>1814</v>
      </c>
      <c r="AL23" s="107" t="s">
        <v>1814</v>
      </c>
      <c r="AM23" s="159"/>
      <c r="AN23" s="11"/>
    </row>
    <row r="24" spans="1:40" ht="13.5" customHeight="1">
      <c r="A24" s="235" t="s">
        <v>1050</v>
      </c>
      <c r="B24" s="74">
        <v>152</v>
      </c>
      <c r="C24" s="79">
        <v>356</v>
      </c>
      <c r="D24" s="80">
        <v>376</v>
      </c>
      <c r="E24" s="80">
        <v>17.899999999999999</v>
      </c>
      <c r="F24" s="80">
        <v>17.899999999999999</v>
      </c>
      <c r="G24" s="81">
        <v>15</v>
      </c>
      <c r="H24" s="348">
        <v>194</v>
      </c>
      <c r="I24" s="38">
        <v>320</v>
      </c>
      <c r="J24" s="38">
        <v>290</v>
      </c>
      <c r="K24" s="38" t="s">
        <v>5300</v>
      </c>
      <c r="L24" s="38">
        <v>106</v>
      </c>
      <c r="M24" s="75">
        <v>270</v>
      </c>
      <c r="N24" s="316">
        <v>2.15</v>
      </c>
      <c r="O24" s="319">
        <v>14.16</v>
      </c>
      <c r="P24" s="691"/>
      <c r="Q24" s="76" t="s">
        <v>6268</v>
      </c>
      <c r="R24" s="75">
        <v>102</v>
      </c>
      <c r="S24" s="38">
        <v>43880</v>
      </c>
      <c r="T24" s="38">
        <v>2465</v>
      </c>
      <c r="U24" s="38">
        <v>2765</v>
      </c>
      <c r="V24" s="316">
        <v>15.04</v>
      </c>
      <c r="W24" s="319">
        <v>67.819999999999993</v>
      </c>
      <c r="X24" s="38">
        <v>15880</v>
      </c>
      <c r="Y24" s="318">
        <v>844.5</v>
      </c>
      <c r="Z24" s="38">
        <v>1293</v>
      </c>
      <c r="AA24" s="319">
        <v>9.0500000000000007</v>
      </c>
      <c r="AB24" s="318">
        <v>71.3</v>
      </c>
      <c r="AC24" s="38">
        <v>237.1</v>
      </c>
      <c r="AD24" s="82">
        <v>4532</v>
      </c>
      <c r="AE24" s="38">
        <v>2</v>
      </c>
      <c r="AF24" s="38">
        <v>3</v>
      </c>
      <c r="AG24" s="75">
        <v>3</v>
      </c>
      <c r="AH24" s="38">
        <v>2</v>
      </c>
      <c r="AI24" s="38">
        <v>3</v>
      </c>
      <c r="AJ24" s="82">
        <v>3</v>
      </c>
      <c r="AK24" s="107" t="s">
        <v>1814</v>
      </c>
      <c r="AL24" s="107" t="s">
        <v>1814</v>
      </c>
      <c r="AM24" s="159"/>
      <c r="AN24" s="11"/>
    </row>
    <row r="25" spans="1:40" ht="13.5" customHeight="1">
      <c r="A25" s="235" t="s">
        <v>1051</v>
      </c>
      <c r="B25" s="74">
        <v>174</v>
      </c>
      <c r="C25" s="79">
        <v>361</v>
      </c>
      <c r="D25" s="80">
        <v>378</v>
      </c>
      <c r="E25" s="80">
        <v>20.399999999999999</v>
      </c>
      <c r="F25" s="80">
        <v>20.399999999999999</v>
      </c>
      <c r="G25" s="81">
        <v>15</v>
      </c>
      <c r="H25" s="348">
        <v>222</v>
      </c>
      <c r="I25" s="38">
        <v>320</v>
      </c>
      <c r="J25" s="38">
        <v>290</v>
      </c>
      <c r="K25" s="38" t="s">
        <v>5300</v>
      </c>
      <c r="L25" s="38">
        <v>110</v>
      </c>
      <c r="M25" s="75">
        <v>272</v>
      </c>
      <c r="N25" s="316">
        <v>2.17</v>
      </c>
      <c r="O25" s="319">
        <v>12.47</v>
      </c>
      <c r="P25" s="691"/>
      <c r="Q25" s="76" t="s">
        <v>6269</v>
      </c>
      <c r="R25" s="75">
        <v>117</v>
      </c>
      <c r="S25" s="38">
        <v>50840</v>
      </c>
      <c r="T25" s="38">
        <v>2816</v>
      </c>
      <c r="U25" s="38">
        <v>3180</v>
      </c>
      <c r="V25" s="316">
        <v>15.15</v>
      </c>
      <c r="W25" s="319">
        <v>77.53</v>
      </c>
      <c r="X25" s="38">
        <v>18390</v>
      </c>
      <c r="Y25" s="318">
        <v>973</v>
      </c>
      <c r="Z25" s="38">
        <v>1493</v>
      </c>
      <c r="AA25" s="319">
        <v>9.11</v>
      </c>
      <c r="AB25" s="318">
        <v>78.8</v>
      </c>
      <c r="AC25" s="38">
        <v>349.1</v>
      </c>
      <c r="AD25" s="82">
        <v>5326</v>
      </c>
      <c r="AE25" s="38">
        <v>1</v>
      </c>
      <c r="AF25" s="38">
        <v>3</v>
      </c>
      <c r="AG25" s="75">
        <v>3</v>
      </c>
      <c r="AH25" s="38">
        <v>1</v>
      </c>
      <c r="AI25" s="38">
        <v>3</v>
      </c>
      <c r="AJ25" s="82">
        <v>3</v>
      </c>
      <c r="AK25" s="107" t="s">
        <v>1814</v>
      </c>
      <c r="AL25" s="107" t="s">
        <v>1814</v>
      </c>
      <c r="AM25" s="159"/>
      <c r="AN25" s="11"/>
    </row>
    <row r="26" spans="1:40" ht="13.5" customHeight="1"/>
    <row r="27" spans="1:40" ht="13.5" customHeight="1">
      <c r="A27" s="57"/>
      <c r="B27" s="16"/>
    </row>
    <row r="28" spans="1:40" ht="13.5" customHeight="1">
      <c r="A28" s="57"/>
      <c r="B28" s="16"/>
    </row>
    <row r="29" spans="1:40" ht="13.5" customHeight="1">
      <c r="A29" s="57"/>
      <c r="B29" s="16"/>
    </row>
    <row r="30" spans="1:40" ht="13.5" customHeight="1"/>
    <row r="31" spans="1:40" ht="13.5" customHeight="1"/>
    <row r="32" spans="1:40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</sheetData>
  <mergeCells count="17">
    <mergeCell ref="A1:U1"/>
    <mergeCell ref="A2:U2"/>
    <mergeCell ref="A3:U3"/>
    <mergeCell ref="N5:O6"/>
    <mergeCell ref="Q5:R6"/>
    <mergeCell ref="S5:AD5"/>
    <mergeCell ref="S6:W6"/>
    <mergeCell ref="X6:AA6"/>
    <mergeCell ref="AB6:AD6"/>
    <mergeCell ref="A5:B6"/>
    <mergeCell ref="AK7:AK11"/>
    <mergeCell ref="AL7:AL11"/>
    <mergeCell ref="AM7:AM11"/>
    <mergeCell ref="C5:G6"/>
    <mergeCell ref="H5:H6"/>
    <mergeCell ref="I5:M6"/>
    <mergeCell ref="AE7:AJ7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CC720-4740-4D5A-9109-415A7E1CC4CA}">
  <sheetPr codeName="Sheet14"/>
  <dimension ref="A1:CQ283"/>
  <sheetViews>
    <sheetView showGridLines="0" zoomScaleNormal="75" zoomScaleSheetLayoutView="75" workbookViewId="0">
      <selection activeCell="A12" sqref="A12"/>
    </sheetView>
  </sheetViews>
  <sheetFormatPr defaultColWidth="11.42578125" defaultRowHeight="14.1" customHeight="1"/>
  <cols>
    <col min="1" max="1" width="10.85546875" style="221" customWidth="1"/>
    <col min="2" max="2" width="4.42578125" style="160" customWidth="1"/>
    <col min="3" max="3" width="3.7109375" style="160" customWidth="1"/>
    <col min="4" max="4" width="3.5703125" style="160" customWidth="1"/>
    <col min="5" max="6" width="4.42578125" style="160" customWidth="1"/>
    <col min="7" max="7" width="5" style="160" customWidth="1"/>
    <col min="8" max="10" width="5.28515625" style="160" customWidth="1"/>
    <col min="11" max="11" width="10.7109375" style="221" customWidth="1"/>
    <col min="12" max="13" width="4.28515625" style="160" customWidth="1"/>
    <col min="14" max="14" width="4.140625" style="160" customWidth="1"/>
    <col min="15" max="15" width="4.7109375" style="160" customWidth="1"/>
    <col min="16" max="16" width="3.5703125" style="160" customWidth="1"/>
    <col min="17" max="17" width="4.28515625" style="160" customWidth="1"/>
    <col min="18" max="19" width="4.42578125" style="160" customWidth="1"/>
    <col min="20" max="20" width="6.140625" style="15" customWidth="1"/>
    <col min="21" max="21" width="4.28515625" style="15" customWidth="1"/>
    <col min="22" max="22" width="4.140625" style="15" customWidth="1"/>
    <col min="23" max="23" width="4.28515625" style="15" customWidth="1"/>
    <col min="24" max="24" width="5.140625" style="15" customWidth="1"/>
    <col min="25" max="25" width="3.5703125" style="15" customWidth="1"/>
    <col min="26" max="26" width="3.7109375" style="15" customWidth="1"/>
    <col min="27" max="30" width="3.85546875" style="15" customWidth="1"/>
    <col min="31" max="33" width="2.7109375" style="15" customWidth="1"/>
    <col min="34" max="34" width="3.7109375" style="160" customWidth="1"/>
    <col min="35" max="50" width="5" style="160" customWidth="1"/>
    <col min="51" max="51" width="11.42578125" style="160" customWidth="1"/>
    <col min="52" max="59" width="5.28515625" style="160" customWidth="1"/>
    <col min="60" max="63" width="8.85546875" style="160" customWidth="1"/>
    <col min="64" max="66" width="5" style="160" customWidth="1"/>
    <col min="67" max="67" width="11.42578125" style="160" customWidth="1"/>
    <col min="68" max="89" width="6.7109375" style="160" customWidth="1"/>
    <col min="90" max="93" width="5.5703125" style="160" customWidth="1"/>
    <col min="94" max="94" width="11.42578125" style="160" customWidth="1"/>
    <col min="95" max="99" width="5.42578125" style="160" customWidth="1"/>
    <col min="100" max="16384" width="11.42578125" style="160"/>
  </cols>
  <sheetData>
    <row r="1" spans="1:95" ht="64.5" customHeight="1">
      <c r="A1" s="871" t="s">
        <v>5002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  <c r="T1" s="791"/>
    </row>
    <row r="2" spans="1:95" ht="60.75" customHeight="1">
      <c r="A2" s="871" t="s">
        <v>4824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  <c r="R2" s="791"/>
      <c r="S2" s="791"/>
      <c r="T2" s="791"/>
    </row>
    <row r="3" spans="1:95" ht="63.75" customHeight="1" thickBot="1">
      <c r="A3" s="872" t="s">
        <v>4825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3"/>
      <c r="T3" s="793"/>
    </row>
    <row r="4" spans="1:95" ht="47.1" customHeight="1" thickTop="1" thickBot="1">
      <c r="A4" s="865" t="s">
        <v>2567</v>
      </c>
      <c r="B4" s="886"/>
      <c r="C4" s="865" t="s">
        <v>2568</v>
      </c>
      <c r="D4" s="1035"/>
      <c r="E4" s="1035"/>
      <c r="F4" s="1035"/>
      <c r="G4" s="1035"/>
      <c r="H4" s="1039" t="s">
        <v>876</v>
      </c>
      <c r="I4" s="1035"/>
      <c r="J4" s="1036"/>
      <c r="K4" s="899" t="s">
        <v>2567</v>
      </c>
      <c r="L4" s="886"/>
      <c r="M4" s="865" t="s">
        <v>228</v>
      </c>
      <c r="N4" s="1035"/>
      <c r="O4" s="1035"/>
      <c r="P4" s="1035"/>
      <c r="Q4" s="1035"/>
      <c r="R4" s="1035"/>
      <c r="S4" s="1035"/>
      <c r="T4" s="1035"/>
      <c r="U4" s="1035"/>
      <c r="V4" s="1035"/>
      <c r="W4" s="1035"/>
      <c r="X4" s="1035"/>
      <c r="Y4" s="1035"/>
      <c r="Z4" s="1036"/>
    </row>
    <row r="5" spans="1:95" ht="56.1" customHeight="1" thickTop="1" thickBot="1">
      <c r="A5" s="887"/>
      <c r="B5" s="888"/>
      <c r="C5" s="1037"/>
      <c r="D5" s="1038"/>
      <c r="E5" s="1038"/>
      <c r="F5" s="1038"/>
      <c r="G5" s="1038"/>
      <c r="H5" s="1037"/>
      <c r="I5" s="1038"/>
      <c r="J5" s="1040"/>
      <c r="K5" s="890"/>
      <c r="L5" s="888"/>
      <c r="M5" s="980" t="s">
        <v>862</v>
      </c>
      <c r="N5" s="1033"/>
      <c r="O5" s="1033"/>
      <c r="P5" s="1033"/>
      <c r="Q5" s="1034"/>
      <c r="R5" s="980" t="s">
        <v>2020</v>
      </c>
      <c r="S5" s="1033"/>
      <c r="T5" s="1033"/>
      <c r="U5" s="1034"/>
      <c r="V5" s="1041"/>
      <c r="W5" s="1042"/>
      <c r="X5" s="1042"/>
      <c r="Y5" s="1042"/>
      <c r="Z5" s="1043"/>
    </row>
    <row r="6" spans="1:95" s="15" customFormat="1" ht="27" customHeight="1" thickTop="1">
      <c r="A6" s="54" t="s">
        <v>4606</v>
      </c>
      <c r="B6" s="55"/>
      <c r="C6" s="32"/>
      <c r="D6" s="32"/>
      <c r="E6" s="32"/>
      <c r="F6" s="32"/>
      <c r="G6" s="32"/>
      <c r="H6" s="55"/>
      <c r="I6" s="32"/>
      <c r="J6" s="32"/>
      <c r="K6" s="210" t="s">
        <v>4607</v>
      </c>
      <c r="L6" s="55"/>
      <c r="M6" s="32"/>
      <c r="N6" s="32"/>
      <c r="O6" s="32"/>
      <c r="P6" s="32"/>
      <c r="Q6" s="56"/>
      <c r="R6" s="32"/>
      <c r="S6" s="32"/>
      <c r="T6" s="32"/>
      <c r="U6" s="32"/>
      <c r="V6" s="214"/>
      <c r="W6" s="32"/>
      <c r="X6" s="32"/>
      <c r="Y6" s="32"/>
      <c r="Z6" s="33"/>
      <c r="AA6" s="1008" t="s">
        <v>118</v>
      </c>
      <c r="AB6" s="806"/>
      <c r="AC6" s="806"/>
      <c r="AD6" s="807"/>
      <c r="AE6" s="779" t="s">
        <v>5068</v>
      </c>
      <c r="AF6" s="767"/>
      <c r="AG6" s="767"/>
    </row>
    <row r="7" spans="1:95" s="15" customFormat="1" ht="13.5" customHeight="1">
      <c r="A7" s="57"/>
      <c r="B7" s="58"/>
      <c r="H7" s="58"/>
      <c r="K7" s="211"/>
      <c r="L7" s="58"/>
      <c r="Q7" s="18"/>
      <c r="V7" s="59"/>
      <c r="Z7" s="19"/>
      <c r="AA7" s="187"/>
      <c r="AB7" s="17"/>
      <c r="AC7" s="16"/>
      <c r="AD7" s="188"/>
      <c r="AE7" s="779"/>
      <c r="AF7" s="767"/>
      <c r="AG7" s="767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</row>
    <row r="8" spans="1:95" s="186" customFormat="1" ht="13.5" customHeight="1">
      <c r="B8" s="58" t="s">
        <v>632</v>
      </c>
      <c r="C8" s="15" t="s">
        <v>633</v>
      </c>
      <c r="D8" s="15" t="s">
        <v>634</v>
      </c>
      <c r="E8" s="15" t="s">
        <v>2847</v>
      </c>
      <c r="F8" s="15" t="s">
        <v>2848</v>
      </c>
      <c r="G8" s="15" t="s">
        <v>5281</v>
      </c>
      <c r="H8" s="58" t="s">
        <v>5279</v>
      </c>
      <c r="I8" s="15" t="s">
        <v>2849</v>
      </c>
      <c r="J8" s="15" t="s">
        <v>2850</v>
      </c>
      <c r="K8" s="211"/>
      <c r="L8" s="58" t="s">
        <v>632</v>
      </c>
      <c r="M8" s="15" t="s">
        <v>2851</v>
      </c>
      <c r="N8" s="15" t="s">
        <v>2852</v>
      </c>
      <c r="O8" s="15" t="s">
        <v>1297</v>
      </c>
      <c r="P8" s="15" t="s">
        <v>2853</v>
      </c>
      <c r="Q8" s="18" t="s">
        <v>2854</v>
      </c>
      <c r="R8" s="15" t="s">
        <v>2855</v>
      </c>
      <c r="S8" s="15" t="s">
        <v>2856</v>
      </c>
      <c r="T8" s="15" t="s">
        <v>5081</v>
      </c>
      <c r="U8" s="15" t="s">
        <v>2857</v>
      </c>
      <c r="V8" s="59" t="s">
        <v>2858</v>
      </c>
      <c r="W8" s="15" t="s">
        <v>2864</v>
      </c>
      <c r="X8" s="15" t="s">
        <v>1662</v>
      </c>
      <c r="Y8" s="15" t="s">
        <v>1134</v>
      </c>
      <c r="Z8" s="19" t="s">
        <v>1135</v>
      </c>
      <c r="AA8" s="1025" t="s">
        <v>5313</v>
      </c>
      <c r="AB8" s="1026"/>
      <c r="AC8" s="1027" t="s">
        <v>5313</v>
      </c>
      <c r="AD8" s="1028"/>
      <c r="AE8" s="779"/>
      <c r="AF8" s="767"/>
      <c r="AG8" s="767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</row>
    <row r="9" spans="1:95" s="186" customFormat="1" ht="13.5" customHeight="1">
      <c r="B9" s="58" t="s">
        <v>2867</v>
      </c>
      <c r="C9" s="15" t="s">
        <v>2868</v>
      </c>
      <c r="D9" s="15" t="s">
        <v>2869</v>
      </c>
      <c r="E9" s="15" t="s">
        <v>2869</v>
      </c>
      <c r="F9" s="15" t="s">
        <v>2869</v>
      </c>
      <c r="G9" s="15" t="s">
        <v>2869</v>
      </c>
      <c r="H9" s="58" t="s">
        <v>6216</v>
      </c>
      <c r="I9" s="15" t="s">
        <v>2859</v>
      </c>
      <c r="J9" s="15" t="s">
        <v>2860</v>
      </c>
      <c r="K9" s="211"/>
      <c r="L9" s="37" t="s">
        <v>6270</v>
      </c>
      <c r="M9" s="15" t="s">
        <v>4872</v>
      </c>
      <c r="N9" s="15" t="s">
        <v>1052</v>
      </c>
      <c r="O9" s="15" t="s">
        <v>1052</v>
      </c>
      <c r="P9" s="15" t="s">
        <v>2869</v>
      </c>
      <c r="Q9" s="18" t="s">
        <v>1680</v>
      </c>
      <c r="R9" s="15" t="s">
        <v>4872</v>
      </c>
      <c r="S9" s="15" t="s">
        <v>1052</v>
      </c>
      <c r="T9" s="15" t="s">
        <v>1052</v>
      </c>
      <c r="U9" s="15" t="s">
        <v>2869</v>
      </c>
      <c r="V9" s="59" t="s">
        <v>2869</v>
      </c>
      <c r="W9" s="15" t="s">
        <v>4872</v>
      </c>
      <c r="X9" s="15" t="s">
        <v>4873</v>
      </c>
      <c r="Y9" s="15" t="s">
        <v>2869</v>
      </c>
      <c r="Z9" s="19" t="s">
        <v>2869</v>
      </c>
      <c r="AA9" s="1029" t="s">
        <v>2563</v>
      </c>
      <c r="AB9" s="1030"/>
      <c r="AC9" s="1031" t="s">
        <v>3223</v>
      </c>
      <c r="AD9" s="1032"/>
      <c r="AE9" s="779"/>
      <c r="AF9" s="767"/>
      <c r="AG9" s="767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Z9" s="216"/>
      <c r="BP9" s="216"/>
      <c r="CQ9" s="216"/>
    </row>
    <row r="10" spans="1:95" s="15" customFormat="1" ht="13.5" customHeight="1" thickBot="1">
      <c r="A10" s="217"/>
      <c r="B10" s="52"/>
      <c r="C10" s="34"/>
      <c r="D10" s="34"/>
      <c r="E10" s="34"/>
      <c r="F10" s="34"/>
      <c r="G10" s="34"/>
      <c r="H10" s="326" t="s">
        <v>6212</v>
      </c>
      <c r="I10" s="34"/>
      <c r="J10" s="34"/>
      <c r="K10" s="62"/>
      <c r="L10" s="61"/>
      <c r="M10" s="327" t="s">
        <v>6213</v>
      </c>
      <c r="N10" s="327" t="s">
        <v>1850</v>
      </c>
      <c r="O10" s="327" t="s">
        <v>1850</v>
      </c>
      <c r="P10" s="327" t="s">
        <v>2024</v>
      </c>
      <c r="Q10" s="328" t="s">
        <v>6212</v>
      </c>
      <c r="R10" s="327" t="s">
        <v>6213</v>
      </c>
      <c r="S10" s="327" t="s">
        <v>1850</v>
      </c>
      <c r="T10" s="327" t="s">
        <v>1850</v>
      </c>
      <c r="U10" s="328" t="s">
        <v>2024</v>
      </c>
      <c r="V10" s="327"/>
      <c r="W10" s="327" t="s">
        <v>6213</v>
      </c>
      <c r="X10" s="327" t="s">
        <v>1851</v>
      </c>
      <c r="Y10" s="327" t="s">
        <v>2024</v>
      </c>
      <c r="Z10" s="336" t="s">
        <v>2024</v>
      </c>
      <c r="AA10" s="340" t="s">
        <v>2564</v>
      </c>
      <c r="AB10" s="218" t="s">
        <v>2565</v>
      </c>
      <c r="AC10" s="218" t="s">
        <v>2564</v>
      </c>
      <c r="AD10" s="219" t="s">
        <v>2565</v>
      </c>
      <c r="AE10" s="780"/>
      <c r="AF10" s="768"/>
      <c r="AG10" s="768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</row>
    <row r="11" spans="1:95" s="14" customFormat="1" ht="13.5" customHeight="1" thickTop="1">
      <c r="A11" s="64"/>
      <c r="K11" s="64"/>
      <c r="V11" s="220"/>
    </row>
    <row r="12" spans="1:95" s="14" customFormat="1" ht="13.5" customHeight="1">
      <c r="A12" s="238" t="s">
        <v>1053</v>
      </c>
      <c r="B12" s="337">
        <v>6.1</v>
      </c>
      <c r="C12" s="164">
        <v>76.2</v>
      </c>
      <c r="D12" s="39">
        <v>35</v>
      </c>
      <c r="E12" s="39">
        <v>4.3</v>
      </c>
      <c r="F12" s="39">
        <v>6.9</v>
      </c>
      <c r="G12" s="71">
        <v>38</v>
      </c>
      <c r="H12" s="344">
        <v>7.81</v>
      </c>
      <c r="I12" s="345">
        <v>0.27700000000000002</v>
      </c>
      <c r="J12" s="322">
        <v>45.47</v>
      </c>
      <c r="K12" s="72" t="s">
        <v>3181</v>
      </c>
      <c r="L12" s="337">
        <v>4.0999999999999996</v>
      </c>
      <c r="M12" s="39">
        <v>69.11</v>
      </c>
      <c r="N12" s="39">
        <v>18.14</v>
      </c>
      <c r="O12" s="320">
        <v>21.7</v>
      </c>
      <c r="P12" s="39">
        <v>2.98</v>
      </c>
      <c r="Q12" s="71">
        <v>3.78</v>
      </c>
      <c r="R12" s="39">
        <v>7.96</v>
      </c>
      <c r="S12" s="39">
        <v>3.27</v>
      </c>
      <c r="T12" s="322">
        <v>6.4</v>
      </c>
      <c r="U12" s="322">
        <v>1.01</v>
      </c>
      <c r="V12" s="350">
        <v>18.2</v>
      </c>
      <c r="W12" s="39">
        <v>1.31</v>
      </c>
      <c r="X12" s="322">
        <v>7.0000000000000007E-2</v>
      </c>
      <c r="Y12" s="322">
        <v>1.06</v>
      </c>
      <c r="Z12" s="322">
        <v>1.99</v>
      </c>
      <c r="AA12" s="158">
        <v>1</v>
      </c>
      <c r="AB12" s="39">
        <v>1</v>
      </c>
      <c r="AC12" s="20">
        <v>1</v>
      </c>
      <c r="AD12" s="73">
        <v>1</v>
      </c>
      <c r="AE12" s="107" t="s">
        <v>1814</v>
      </c>
      <c r="AF12" s="70"/>
      <c r="AG12" s="70"/>
    </row>
    <row r="13" spans="1:95" s="14" customFormat="1" ht="13.5" customHeight="1">
      <c r="A13" s="238" t="s">
        <v>1054</v>
      </c>
      <c r="B13" s="337">
        <v>7.4</v>
      </c>
      <c r="C13" s="98">
        <v>76.2</v>
      </c>
      <c r="D13" s="99">
        <v>37</v>
      </c>
      <c r="E13" s="99">
        <v>6.6</v>
      </c>
      <c r="F13" s="99">
        <v>6.9</v>
      </c>
      <c r="G13" s="71">
        <v>38</v>
      </c>
      <c r="H13" s="343">
        <v>9.48</v>
      </c>
      <c r="I13" s="345">
        <v>0.28100000000000003</v>
      </c>
      <c r="J13" s="322">
        <v>37.950000000000003</v>
      </c>
      <c r="K13" s="72" t="s">
        <v>1334</v>
      </c>
      <c r="L13" s="337">
        <v>5</v>
      </c>
      <c r="M13" s="39">
        <v>76.58</v>
      </c>
      <c r="N13" s="39">
        <v>20.100000000000001</v>
      </c>
      <c r="O13" s="320">
        <v>24.9</v>
      </c>
      <c r="P13" s="39">
        <v>2.85</v>
      </c>
      <c r="Q13" s="71">
        <v>5.33</v>
      </c>
      <c r="R13" s="39">
        <v>9.6300000000000008</v>
      </c>
      <c r="S13" s="39">
        <v>3.65</v>
      </c>
      <c r="T13" s="39">
        <v>7.36</v>
      </c>
      <c r="U13" s="322">
        <v>1.01</v>
      </c>
      <c r="V13" s="350">
        <v>20.399999999999999</v>
      </c>
      <c r="W13" s="322">
        <v>2.2000000000000002</v>
      </c>
      <c r="X13" s="322">
        <v>0.09</v>
      </c>
      <c r="Y13" s="322">
        <v>1.06</v>
      </c>
      <c r="Z13" s="322">
        <v>1.83</v>
      </c>
      <c r="AA13" s="158">
        <v>1</v>
      </c>
      <c r="AB13" s="39">
        <v>1</v>
      </c>
      <c r="AC13" s="20">
        <v>1</v>
      </c>
      <c r="AD13" s="73">
        <v>1</v>
      </c>
      <c r="AE13" s="107" t="s">
        <v>1814</v>
      </c>
      <c r="AF13" s="107"/>
      <c r="AG13" s="107"/>
    </row>
    <row r="14" spans="1:95" s="14" customFormat="1" ht="13.5" customHeight="1">
      <c r="A14" s="238" t="s">
        <v>1055</v>
      </c>
      <c r="B14" s="337">
        <v>8.9</v>
      </c>
      <c r="C14" s="98">
        <v>76.2</v>
      </c>
      <c r="D14" s="99">
        <v>40</v>
      </c>
      <c r="E14" s="99">
        <v>9</v>
      </c>
      <c r="F14" s="99">
        <v>6.9</v>
      </c>
      <c r="G14" s="71">
        <v>38</v>
      </c>
      <c r="H14" s="343">
        <v>11.3</v>
      </c>
      <c r="I14" s="345">
        <v>0.28799999999999998</v>
      </c>
      <c r="J14" s="322">
        <v>32.35</v>
      </c>
      <c r="K14" s="72" t="s">
        <v>1335</v>
      </c>
      <c r="L14" s="337">
        <v>6</v>
      </c>
      <c r="M14" s="39">
        <v>86.37</v>
      </c>
      <c r="N14" s="39">
        <v>22.67</v>
      </c>
      <c r="O14" s="320">
        <v>28.7</v>
      </c>
      <c r="P14" s="39">
        <v>2.76</v>
      </c>
      <c r="Q14" s="323">
        <v>7</v>
      </c>
      <c r="R14" s="320">
        <v>12.1</v>
      </c>
      <c r="S14" s="39">
        <v>4.1900000000000004</v>
      </c>
      <c r="T14" s="322">
        <v>8.8000000000000007</v>
      </c>
      <c r="U14" s="322">
        <v>1.03</v>
      </c>
      <c r="V14" s="350">
        <v>23.2</v>
      </c>
      <c r="W14" s="39">
        <v>4.1399999999999997</v>
      </c>
      <c r="X14" s="322">
        <v>0.11</v>
      </c>
      <c r="Y14" s="322">
        <v>1.1299999999999999</v>
      </c>
      <c r="Z14" s="322">
        <v>1.76</v>
      </c>
      <c r="AA14" s="158">
        <v>1</v>
      </c>
      <c r="AB14" s="39">
        <v>1</v>
      </c>
      <c r="AC14" s="20">
        <v>1</v>
      </c>
      <c r="AD14" s="73">
        <v>1</v>
      </c>
      <c r="AE14" s="107" t="s">
        <v>1814</v>
      </c>
      <c r="AF14" s="107"/>
      <c r="AG14" s="107"/>
    </row>
    <row r="15" spans="1:95" s="14" customFormat="1" ht="13.5" customHeight="1">
      <c r="A15" s="233" t="s">
        <v>1056</v>
      </c>
      <c r="B15" s="337">
        <v>8</v>
      </c>
      <c r="C15" s="98">
        <v>101.6</v>
      </c>
      <c r="D15" s="99">
        <v>40</v>
      </c>
      <c r="E15" s="99">
        <v>4.7</v>
      </c>
      <c r="F15" s="99">
        <v>7.5</v>
      </c>
      <c r="G15" s="71">
        <v>66</v>
      </c>
      <c r="H15" s="343">
        <v>10.3</v>
      </c>
      <c r="I15" s="345">
        <v>0.34699999999999998</v>
      </c>
      <c r="J15" s="322">
        <v>43.36</v>
      </c>
      <c r="K15" s="72" t="s">
        <v>1336</v>
      </c>
      <c r="L15" s="337">
        <v>5.4</v>
      </c>
      <c r="M15" s="39">
        <v>160.30000000000001</v>
      </c>
      <c r="N15" s="39">
        <v>31.56</v>
      </c>
      <c r="O15" s="320">
        <v>37.799999999999997</v>
      </c>
      <c r="P15" s="39">
        <v>3.97</v>
      </c>
      <c r="Q15" s="71">
        <v>5.14</v>
      </c>
      <c r="R15" s="320">
        <v>13.8</v>
      </c>
      <c r="S15" s="39">
        <v>4.8899999999999997</v>
      </c>
      <c r="T15" s="322">
        <v>9.4</v>
      </c>
      <c r="U15" s="322">
        <v>1.1599999999999999</v>
      </c>
      <c r="V15" s="350">
        <v>18.399999999999999</v>
      </c>
      <c r="W15" s="39">
        <v>1.67</v>
      </c>
      <c r="X15" s="322">
        <v>0.22</v>
      </c>
      <c r="Y15" s="322">
        <v>1.1499999999999999</v>
      </c>
      <c r="Z15" s="322">
        <v>2.21</v>
      </c>
      <c r="AA15" s="158">
        <v>1</v>
      </c>
      <c r="AB15" s="39">
        <v>1</v>
      </c>
      <c r="AC15" s="20">
        <v>1</v>
      </c>
      <c r="AD15" s="73">
        <v>1</v>
      </c>
      <c r="AE15" s="107" t="s">
        <v>1814</v>
      </c>
      <c r="AF15" s="107"/>
      <c r="AG15" s="107"/>
    </row>
    <row r="16" spans="1:95" s="14" customFormat="1" ht="13.5" customHeight="1">
      <c r="A16" s="233" t="s">
        <v>1328</v>
      </c>
      <c r="B16" s="337">
        <v>10.8</v>
      </c>
      <c r="C16" s="98">
        <v>101.6</v>
      </c>
      <c r="D16" s="99">
        <v>43</v>
      </c>
      <c r="E16" s="99">
        <v>8.1999999999999993</v>
      </c>
      <c r="F16" s="99">
        <v>7.5</v>
      </c>
      <c r="G16" s="71">
        <v>60</v>
      </c>
      <c r="H16" s="343">
        <v>13.7</v>
      </c>
      <c r="I16" s="345">
        <v>0.35199999999999998</v>
      </c>
      <c r="J16" s="322">
        <v>32.549999999999997</v>
      </c>
      <c r="K16" s="72" t="s">
        <v>4859</v>
      </c>
      <c r="L16" s="337">
        <v>7.2</v>
      </c>
      <c r="M16" s="39">
        <v>190.8</v>
      </c>
      <c r="N16" s="39">
        <v>37.56</v>
      </c>
      <c r="O16" s="320">
        <v>47</v>
      </c>
      <c r="P16" s="39">
        <v>3.72</v>
      </c>
      <c r="Q16" s="71">
        <v>8.59</v>
      </c>
      <c r="R16" s="320">
        <v>17.399999999999999</v>
      </c>
      <c r="S16" s="39">
        <v>5.48</v>
      </c>
      <c r="T16" s="320">
        <v>11.3</v>
      </c>
      <c r="U16" s="322">
        <v>1.1200000000000001</v>
      </c>
      <c r="V16" s="350">
        <v>23.2</v>
      </c>
      <c r="W16" s="39">
        <v>4.25</v>
      </c>
      <c r="X16" s="322">
        <v>0.3</v>
      </c>
      <c r="Y16" s="322">
        <v>1.1299999999999999</v>
      </c>
      <c r="Z16" s="322">
        <v>1.9</v>
      </c>
      <c r="AA16" s="158">
        <v>1</v>
      </c>
      <c r="AB16" s="39">
        <v>1</v>
      </c>
      <c r="AC16" s="20">
        <v>1</v>
      </c>
      <c r="AD16" s="73">
        <v>1</v>
      </c>
      <c r="AE16" s="107" t="s">
        <v>1814</v>
      </c>
      <c r="AF16" s="107"/>
      <c r="AG16" s="107"/>
    </row>
    <row r="17" spans="1:33" s="14" customFormat="1" ht="13.5" customHeight="1">
      <c r="A17" s="233" t="s">
        <v>1329</v>
      </c>
      <c r="B17" s="337">
        <v>10.4</v>
      </c>
      <c r="C17" s="98">
        <v>127</v>
      </c>
      <c r="D17" s="99">
        <v>47</v>
      </c>
      <c r="E17" s="99">
        <v>4.8</v>
      </c>
      <c r="F17" s="99">
        <v>8.1</v>
      </c>
      <c r="G17" s="71">
        <v>83</v>
      </c>
      <c r="H17" s="343">
        <v>12.7</v>
      </c>
      <c r="I17" s="345">
        <v>0.42399999999999999</v>
      </c>
      <c r="J17" s="322">
        <v>40.770000000000003</v>
      </c>
      <c r="K17" s="72" t="s">
        <v>5944</v>
      </c>
      <c r="L17" s="337">
        <v>6.7</v>
      </c>
      <c r="M17" s="39">
        <v>332.4</v>
      </c>
      <c r="N17" s="39">
        <v>52.34</v>
      </c>
      <c r="O17" s="320">
        <v>61.8</v>
      </c>
      <c r="P17" s="39">
        <v>5.01</v>
      </c>
      <c r="Q17" s="71">
        <v>6.81</v>
      </c>
      <c r="R17" s="320">
        <v>24.3</v>
      </c>
      <c r="S17" s="39">
        <v>7.19</v>
      </c>
      <c r="T17" s="320">
        <v>14.1</v>
      </c>
      <c r="U17" s="322">
        <v>1.36</v>
      </c>
      <c r="V17" s="350">
        <v>21.2</v>
      </c>
      <c r="W17" s="39">
        <v>2.72</v>
      </c>
      <c r="X17" s="322">
        <v>0.62</v>
      </c>
      <c r="Y17" s="322">
        <v>1.29</v>
      </c>
      <c r="Z17" s="322">
        <v>2.5299999999999998</v>
      </c>
      <c r="AA17" s="158">
        <v>1</v>
      </c>
      <c r="AB17" s="39">
        <v>1</v>
      </c>
      <c r="AC17" s="20">
        <v>1</v>
      </c>
      <c r="AD17" s="73">
        <v>1</v>
      </c>
      <c r="AE17" s="107" t="s">
        <v>1814</v>
      </c>
      <c r="AF17" s="107"/>
      <c r="AG17" s="107"/>
    </row>
    <row r="18" spans="1:33" s="14" customFormat="1" ht="13.5" customHeight="1">
      <c r="A18" s="233" t="s">
        <v>1330</v>
      </c>
      <c r="B18" s="337">
        <v>13</v>
      </c>
      <c r="C18" s="98">
        <v>127</v>
      </c>
      <c r="D18" s="99">
        <v>48</v>
      </c>
      <c r="E18" s="99">
        <v>8.3000000000000007</v>
      </c>
      <c r="F18" s="99">
        <v>8.1</v>
      </c>
      <c r="G18" s="71">
        <v>86</v>
      </c>
      <c r="H18" s="343">
        <v>17</v>
      </c>
      <c r="I18" s="345">
        <v>0.42199999999999999</v>
      </c>
      <c r="J18" s="322">
        <v>31.47</v>
      </c>
      <c r="K18" s="72" t="s">
        <v>1354</v>
      </c>
      <c r="L18" s="337">
        <v>9</v>
      </c>
      <c r="M18" s="39">
        <v>371.3</v>
      </c>
      <c r="N18" s="39">
        <v>58.47</v>
      </c>
      <c r="O18" s="320">
        <v>73.099999999999994</v>
      </c>
      <c r="P18" s="39">
        <v>4.66</v>
      </c>
      <c r="Q18" s="71">
        <v>10.71</v>
      </c>
      <c r="R18" s="320">
        <v>27.4</v>
      </c>
      <c r="S18" s="39">
        <v>7.65</v>
      </c>
      <c r="T18" s="320">
        <v>15.3</v>
      </c>
      <c r="U18" s="322">
        <v>1.27</v>
      </c>
      <c r="V18" s="350">
        <v>23.5</v>
      </c>
      <c r="W18" s="322">
        <v>4.9000000000000004</v>
      </c>
      <c r="X18" s="322">
        <v>0.73</v>
      </c>
      <c r="Y18" s="322">
        <v>1.21</v>
      </c>
      <c r="Z18" s="322">
        <v>2.11</v>
      </c>
      <c r="AA18" s="158">
        <v>1</v>
      </c>
      <c r="AB18" s="39">
        <v>1</v>
      </c>
      <c r="AC18" s="20">
        <v>1</v>
      </c>
      <c r="AD18" s="73">
        <v>1</v>
      </c>
      <c r="AE18" s="107" t="s">
        <v>1814</v>
      </c>
      <c r="AF18" s="107"/>
      <c r="AG18" s="107"/>
    </row>
    <row r="19" spans="1:33" s="14" customFormat="1" ht="13.5" customHeight="1">
      <c r="A19" s="233" t="s">
        <v>1629</v>
      </c>
      <c r="B19" s="337">
        <v>12.2</v>
      </c>
      <c r="C19" s="98">
        <v>152.4</v>
      </c>
      <c r="D19" s="99">
        <v>48</v>
      </c>
      <c r="E19" s="99">
        <v>5.0999999999999996</v>
      </c>
      <c r="F19" s="99">
        <v>8.6999999999999993</v>
      </c>
      <c r="G19" s="71">
        <v>107</v>
      </c>
      <c r="H19" s="343">
        <v>15.5</v>
      </c>
      <c r="I19" s="345">
        <v>0.47799999999999998</v>
      </c>
      <c r="J19" s="322">
        <v>39.19</v>
      </c>
      <c r="K19" s="72" t="s">
        <v>1356</v>
      </c>
      <c r="L19" s="337">
        <v>8.1999999999999993</v>
      </c>
      <c r="M19" s="39">
        <v>548.4</v>
      </c>
      <c r="N19" s="320">
        <v>72</v>
      </c>
      <c r="O19" s="320">
        <v>85.6</v>
      </c>
      <c r="P19" s="39">
        <v>5.94</v>
      </c>
      <c r="Q19" s="323">
        <v>8.5</v>
      </c>
      <c r="R19" s="320">
        <v>29.2</v>
      </c>
      <c r="S19" s="322">
        <v>8.3000000000000007</v>
      </c>
      <c r="T19" s="320">
        <v>16.100000000000001</v>
      </c>
      <c r="U19" s="322">
        <v>1.37</v>
      </c>
      <c r="V19" s="350">
        <v>22.1</v>
      </c>
      <c r="W19" s="39">
        <v>3.37</v>
      </c>
      <c r="X19" s="322">
        <v>1.0900000000000001</v>
      </c>
      <c r="Y19" s="322">
        <v>1.26</v>
      </c>
      <c r="Z19" s="322">
        <v>2.4900000000000002</v>
      </c>
      <c r="AA19" s="158">
        <v>1</v>
      </c>
      <c r="AB19" s="39">
        <v>1</v>
      </c>
      <c r="AC19" s="20">
        <v>1</v>
      </c>
      <c r="AD19" s="73">
        <v>1</v>
      </c>
      <c r="AE19" s="107" t="s">
        <v>1814</v>
      </c>
      <c r="AF19" s="107"/>
      <c r="AG19" s="107"/>
    </row>
    <row r="20" spans="1:33" s="14" customFormat="1" ht="13.5" customHeight="1">
      <c r="A20" s="233" t="s">
        <v>1845</v>
      </c>
      <c r="B20" s="337">
        <v>15.6</v>
      </c>
      <c r="C20" s="98">
        <v>152.4</v>
      </c>
      <c r="D20" s="99">
        <v>51</v>
      </c>
      <c r="E20" s="99">
        <v>8</v>
      </c>
      <c r="F20" s="99">
        <v>8.6999999999999993</v>
      </c>
      <c r="G20" s="71">
        <v>107</v>
      </c>
      <c r="H20" s="343">
        <v>19.899999999999999</v>
      </c>
      <c r="I20" s="345">
        <v>0.48399999999999999</v>
      </c>
      <c r="J20" s="322">
        <v>31.05</v>
      </c>
      <c r="K20" s="72" t="s">
        <v>1357</v>
      </c>
      <c r="L20" s="337">
        <v>10.5</v>
      </c>
      <c r="M20" s="320">
        <v>630</v>
      </c>
      <c r="N20" s="39">
        <v>82.68</v>
      </c>
      <c r="O20" s="39">
        <v>103</v>
      </c>
      <c r="P20" s="39">
        <v>5.63</v>
      </c>
      <c r="Q20" s="71">
        <v>12.58</v>
      </c>
      <c r="R20" s="320">
        <v>36</v>
      </c>
      <c r="S20" s="39">
        <v>9.36</v>
      </c>
      <c r="T20" s="320">
        <v>18.7</v>
      </c>
      <c r="U20" s="322">
        <v>1.35</v>
      </c>
      <c r="V20" s="350">
        <v>24.8</v>
      </c>
      <c r="W20" s="39">
        <v>5.96</v>
      </c>
      <c r="X20" s="322">
        <v>1.4</v>
      </c>
      <c r="Y20" s="322">
        <v>1.24</v>
      </c>
      <c r="Z20" s="322">
        <v>2.23</v>
      </c>
      <c r="AA20" s="158">
        <v>1</v>
      </c>
      <c r="AB20" s="39">
        <v>1</v>
      </c>
      <c r="AC20" s="20">
        <v>1</v>
      </c>
      <c r="AD20" s="73">
        <v>1</v>
      </c>
      <c r="AE20" s="107" t="s">
        <v>1814</v>
      </c>
      <c r="AF20" s="107"/>
      <c r="AG20" s="107"/>
    </row>
    <row r="21" spans="1:33" s="14" customFormat="1" ht="13.5" customHeight="1">
      <c r="A21" s="233" t="s">
        <v>1846</v>
      </c>
      <c r="B21" s="337">
        <v>19.3</v>
      </c>
      <c r="C21" s="98">
        <v>152.4</v>
      </c>
      <c r="D21" s="99">
        <v>54</v>
      </c>
      <c r="E21" s="99">
        <v>11.1</v>
      </c>
      <c r="F21" s="99">
        <v>8.6999999999999993</v>
      </c>
      <c r="G21" s="71">
        <v>105</v>
      </c>
      <c r="H21" s="343">
        <v>24.7</v>
      </c>
      <c r="I21" s="345">
        <v>0.49</v>
      </c>
      <c r="J21" s="322">
        <v>25.39</v>
      </c>
      <c r="K21" s="72" t="s">
        <v>1355</v>
      </c>
      <c r="L21" s="337">
        <v>13</v>
      </c>
      <c r="M21" s="39">
        <v>720.8</v>
      </c>
      <c r="N21" s="39">
        <v>94.59</v>
      </c>
      <c r="O21" s="39">
        <v>121</v>
      </c>
      <c r="P21" s="39">
        <v>5.41</v>
      </c>
      <c r="Q21" s="71">
        <v>17.079999999999998</v>
      </c>
      <c r="R21" s="320">
        <v>42.4</v>
      </c>
      <c r="S21" s="320">
        <v>10.3</v>
      </c>
      <c r="T21" s="320">
        <v>22.1</v>
      </c>
      <c r="U21" s="322">
        <v>1.31</v>
      </c>
      <c r="V21" s="350">
        <v>28.6</v>
      </c>
      <c r="W21" s="39">
        <v>12.03</v>
      </c>
      <c r="X21" s="322">
        <v>1.72</v>
      </c>
      <c r="Y21" s="322">
        <v>1.28</v>
      </c>
      <c r="Z21" s="322">
        <v>2.02</v>
      </c>
      <c r="AA21" s="158">
        <v>1</v>
      </c>
      <c r="AB21" s="39">
        <v>1</v>
      </c>
      <c r="AC21" s="20">
        <v>1</v>
      </c>
      <c r="AD21" s="73">
        <v>1</v>
      </c>
      <c r="AE21" s="107" t="s">
        <v>1814</v>
      </c>
      <c r="AF21" s="107"/>
      <c r="AG21" s="107"/>
    </row>
    <row r="22" spans="1:33" s="14" customFormat="1" ht="13.5" customHeight="1">
      <c r="A22" s="233" t="s">
        <v>1670</v>
      </c>
      <c r="B22" s="337">
        <v>14.6</v>
      </c>
      <c r="C22" s="98">
        <v>177.8</v>
      </c>
      <c r="D22" s="99">
        <v>53</v>
      </c>
      <c r="E22" s="99">
        <v>5.3</v>
      </c>
      <c r="F22" s="99">
        <v>9.3000000000000007</v>
      </c>
      <c r="G22" s="71">
        <v>130</v>
      </c>
      <c r="H22" s="343">
        <v>18.5</v>
      </c>
      <c r="I22" s="345">
        <v>0.54800000000000004</v>
      </c>
      <c r="J22" s="322">
        <v>37.51</v>
      </c>
      <c r="K22" s="72" t="s">
        <v>1358</v>
      </c>
      <c r="L22" s="337">
        <v>9.8000000000000007</v>
      </c>
      <c r="M22" s="39">
        <v>895.5</v>
      </c>
      <c r="N22" s="39">
        <v>100.7</v>
      </c>
      <c r="O22" s="39">
        <v>120</v>
      </c>
      <c r="P22" s="39">
        <v>6.94</v>
      </c>
      <c r="Q22" s="71">
        <v>10.220000000000001</v>
      </c>
      <c r="R22" s="39">
        <v>42.7</v>
      </c>
      <c r="S22" s="320">
        <v>10.9</v>
      </c>
      <c r="T22" s="320">
        <v>21.1</v>
      </c>
      <c r="U22" s="322">
        <v>1.52</v>
      </c>
      <c r="V22" s="350">
        <v>23.3</v>
      </c>
      <c r="W22" s="39">
        <v>4.3899999999999997</v>
      </c>
      <c r="X22" s="322">
        <v>2.1800000000000002</v>
      </c>
      <c r="Y22" s="322">
        <v>1.36</v>
      </c>
      <c r="Z22" s="322">
        <v>2.73</v>
      </c>
      <c r="AA22" s="158">
        <v>1</v>
      </c>
      <c r="AB22" s="39">
        <v>1</v>
      </c>
      <c r="AC22" s="20">
        <v>1</v>
      </c>
      <c r="AD22" s="73">
        <v>1</v>
      </c>
      <c r="AE22" s="107" t="s">
        <v>1814</v>
      </c>
      <c r="AF22" s="107"/>
      <c r="AG22" s="107"/>
    </row>
    <row r="23" spans="1:33" s="14" customFormat="1" ht="13.5" customHeight="1">
      <c r="A23" s="233" t="s">
        <v>6205</v>
      </c>
      <c r="B23" s="337">
        <v>18.2</v>
      </c>
      <c r="C23" s="98">
        <v>177.8</v>
      </c>
      <c r="D23" s="99">
        <v>55</v>
      </c>
      <c r="E23" s="99">
        <v>8</v>
      </c>
      <c r="F23" s="99">
        <v>9.3000000000000007</v>
      </c>
      <c r="G23" s="71">
        <v>130</v>
      </c>
      <c r="H23" s="343">
        <v>23.2</v>
      </c>
      <c r="I23" s="345">
        <v>0.55000000000000004</v>
      </c>
      <c r="J23" s="322">
        <v>30.24</v>
      </c>
      <c r="K23" s="72" t="s">
        <v>6224</v>
      </c>
      <c r="L23" s="337">
        <v>12.2</v>
      </c>
      <c r="M23" s="39">
        <v>1007</v>
      </c>
      <c r="N23" s="39">
        <v>113.3</v>
      </c>
      <c r="O23" s="39">
        <v>140</v>
      </c>
      <c r="P23" s="39">
        <v>6.59</v>
      </c>
      <c r="Q23" s="71">
        <v>14.71</v>
      </c>
      <c r="R23" s="320">
        <v>49.2</v>
      </c>
      <c r="S23" s="320">
        <v>11.8</v>
      </c>
      <c r="T23" s="320">
        <v>23.4</v>
      </c>
      <c r="U23" s="322">
        <v>1.46</v>
      </c>
      <c r="V23" s="350">
        <v>25.9</v>
      </c>
      <c r="W23" s="39">
        <v>7.25</v>
      </c>
      <c r="X23" s="322">
        <v>2.62</v>
      </c>
      <c r="Y23" s="322">
        <v>1.31</v>
      </c>
      <c r="Z23" s="322">
        <v>2.41</v>
      </c>
      <c r="AA23" s="158">
        <v>1</v>
      </c>
      <c r="AB23" s="39">
        <v>1</v>
      </c>
      <c r="AC23" s="20">
        <v>1</v>
      </c>
      <c r="AD23" s="73">
        <v>1</v>
      </c>
      <c r="AE23" s="107" t="s">
        <v>1814</v>
      </c>
      <c r="AF23" s="107"/>
      <c r="AG23" s="107"/>
    </row>
    <row r="24" spans="1:33" s="14" customFormat="1" ht="13.5" customHeight="1">
      <c r="A24" s="233" t="s">
        <v>6206</v>
      </c>
      <c r="B24" s="337">
        <v>22</v>
      </c>
      <c r="C24" s="98">
        <v>177.8</v>
      </c>
      <c r="D24" s="99">
        <v>58</v>
      </c>
      <c r="E24" s="99">
        <v>10.6</v>
      </c>
      <c r="F24" s="99">
        <v>9.3000000000000007</v>
      </c>
      <c r="G24" s="71">
        <v>125</v>
      </c>
      <c r="H24" s="343">
        <v>27.9</v>
      </c>
      <c r="I24" s="345">
        <v>0.55700000000000005</v>
      </c>
      <c r="J24" s="322">
        <v>25.3</v>
      </c>
      <c r="K24" s="72" t="s">
        <v>6225</v>
      </c>
      <c r="L24" s="337">
        <v>14.7</v>
      </c>
      <c r="M24" s="39">
        <v>1143</v>
      </c>
      <c r="N24" s="39">
        <v>128.6</v>
      </c>
      <c r="O24" s="39">
        <v>163</v>
      </c>
      <c r="P24" s="39">
        <v>6.39</v>
      </c>
      <c r="Q24" s="71">
        <v>19.309999999999999</v>
      </c>
      <c r="R24" s="320">
        <v>56.8</v>
      </c>
      <c r="S24" s="320">
        <v>12.7</v>
      </c>
      <c r="T24" s="320">
        <v>27</v>
      </c>
      <c r="U24" s="322">
        <v>1.42</v>
      </c>
      <c r="V24" s="350">
        <v>30</v>
      </c>
      <c r="W24" s="39">
        <v>13.92</v>
      </c>
      <c r="X24" s="322">
        <v>3.19</v>
      </c>
      <c r="Y24" s="322">
        <v>1.33</v>
      </c>
      <c r="Z24" s="322">
        <v>2.21</v>
      </c>
      <c r="AA24" s="158">
        <v>1</v>
      </c>
      <c r="AB24" s="39">
        <v>1</v>
      </c>
      <c r="AC24" s="20">
        <v>1</v>
      </c>
      <c r="AD24" s="73">
        <v>1</v>
      </c>
      <c r="AE24" s="107" t="s">
        <v>1814</v>
      </c>
      <c r="AF24" s="107"/>
      <c r="AG24" s="107"/>
    </row>
    <row r="25" spans="1:33" s="14" customFormat="1" ht="13.5" customHeight="1">
      <c r="A25" s="233" t="s">
        <v>6207</v>
      </c>
      <c r="B25" s="337">
        <v>17.100000000000001</v>
      </c>
      <c r="C25" s="98">
        <v>203</v>
      </c>
      <c r="D25" s="99">
        <v>57</v>
      </c>
      <c r="E25" s="99">
        <v>5.6</v>
      </c>
      <c r="F25" s="99">
        <v>9.9</v>
      </c>
      <c r="G25" s="71">
        <v>156</v>
      </c>
      <c r="H25" s="344">
        <v>21.8</v>
      </c>
      <c r="I25" s="345">
        <v>0.56399999999999995</v>
      </c>
      <c r="J25" s="322">
        <v>33.22</v>
      </c>
      <c r="K25" s="72" t="s">
        <v>2810</v>
      </c>
      <c r="L25" s="337">
        <v>11.5</v>
      </c>
      <c r="M25" s="39">
        <v>1340</v>
      </c>
      <c r="N25" s="39">
        <v>132</v>
      </c>
      <c r="O25" s="39">
        <v>156</v>
      </c>
      <c r="P25" s="39">
        <v>7.86</v>
      </c>
      <c r="Q25" s="71">
        <v>13.23</v>
      </c>
      <c r="R25" s="39">
        <v>53.8</v>
      </c>
      <c r="S25" s="39">
        <v>12.6</v>
      </c>
      <c r="T25" s="39">
        <v>27.6</v>
      </c>
      <c r="U25" s="322">
        <v>1.57</v>
      </c>
      <c r="V25" s="350">
        <v>29.3</v>
      </c>
      <c r="W25" s="39">
        <v>5.86</v>
      </c>
      <c r="X25" s="322">
        <v>3.79</v>
      </c>
      <c r="Y25" s="322">
        <v>1.44</v>
      </c>
      <c r="Z25" s="322">
        <v>3.19</v>
      </c>
      <c r="AA25" s="158">
        <v>1</v>
      </c>
      <c r="AB25" s="39">
        <v>1</v>
      </c>
      <c r="AC25" s="20">
        <v>1</v>
      </c>
      <c r="AD25" s="73">
        <v>2</v>
      </c>
      <c r="AE25" s="107" t="s">
        <v>1814</v>
      </c>
      <c r="AF25" s="107"/>
      <c r="AG25" s="107"/>
    </row>
    <row r="26" spans="1:33" s="14" customFormat="1" ht="13.5" customHeight="1">
      <c r="A26" s="351" t="s">
        <v>1122</v>
      </c>
      <c r="B26" s="338">
        <v>20.5</v>
      </c>
      <c r="C26" s="98">
        <v>203</v>
      </c>
      <c r="D26" s="99">
        <v>59</v>
      </c>
      <c r="E26" s="99">
        <v>7.7</v>
      </c>
      <c r="F26" s="99">
        <v>9.9</v>
      </c>
      <c r="G26" s="71">
        <v>156</v>
      </c>
      <c r="H26" s="344">
        <v>26.1</v>
      </c>
      <c r="I26" s="345">
        <v>0.57699999999999996</v>
      </c>
      <c r="J26" s="322">
        <v>28.82</v>
      </c>
      <c r="K26" s="72" t="s">
        <v>4860</v>
      </c>
      <c r="L26" s="337">
        <v>13.7</v>
      </c>
      <c r="M26" s="39">
        <v>1490</v>
      </c>
      <c r="N26" s="39">
        <v>147</v>
      </c>
      <c r="O26" s="39">
        <v>177</v>
      </c>
      <c r="P26" s="39">
        <v>7.57</v>
      </c>
      <c r="Q26" s="71">
        <v>16.66</v>
      </c>
      <c r="R26" s="320">
        <v>62</v>
      </c>
      <c r="S26" s="39">
        <v>13.7</v>
      </c>
      <c r="T26" s="320">
        <v>30</v>
      </c>
      <c r="U26" s="322">
        <v>1.54</v>
      </c>
      <c r="V26" s="350">
        <v>27.5</v>
      </c>
      <c r="W26" s="322">
        <v>7.6</v>
      </c>
      <c r="X26" s="322">
        <v>4.5</v>
      </c>
      <c r="Y26" s="322">
        <v>1.39</v>
      </c>
      <c r="Z26" s="322">
        <v>2.9</v>
      </c>
      <c r="AA26" s="158">
        <v>1</v>
      </c>
      <c r="AB26" s="39">
        <v>1</v>
      </c>
      <c r="AC26" s="20">
        <v>1</v>
      </c>
      <c r="AD26" s="73">
        <v>1</v>
      </c>
      <c r="AE26" s="107" t="s">
        <v>1814</v>
      </c>
      <c r="AF26" s="107"/>
      <c r="AG26" s="107"/>
    </row>
    <row r="27" spans="1:33" s="14" customFormat="1" ht="13.5" customHeight="1">
      <c r="A27" s="351" t="s">
        <v>1123</v>
      </c>
      <c r="B27" s="338">
        <v>27.9</v>
      </c>
      <c r="C27" s="98">
        <v>203</v>
      </c>
      <c r="D27" s="99">
        <v>64</v>
      </c>
      <c r="E27" s="99">
        <v>12.4</v>
      </c>
      <c r="F27" s="99">
        <v>9.9</v>
      </c>
      <c r="G27" s="71">
        <v>156</v>
      </c>
      <c r="H27" s="344">
        <v>35.5</v>
      </c>
      <c r="I27" s="345">
        <v>0.58399999999999996</v>
      </c>
      <c r="J27" s="322">
        <v>21.41</v>
      </c>
      <c r="K27" s="72" t="s">
        <v>4861</v>
      </c>
      <c r="L27" s="337">
        <v>18.5</v>
      </c>
      <c r="M27" s="39">
        <v>1820</v>
      </c>
      <c r="N27" s="39">
        <v>179</v>
      </c>
      <c r="O27" s="39">
        <v>226</v>
      </c>
      <c r="P27" s="39">
        <v>7.15</v>
      </c>
      <c r="Q27" s="323">
        <v>26</v>
      </c>
      <c r="R27" s="39">
        <v>81.7</v>
      </c>
      <c r="S27" s="39">
        <v>16.399999999999999</v>
      </c>
      <c r="T27" s="39">
        <v>35.9</v>
      </c>
      <c r="U27" s="322">
        <v>1.51</v>
      </c>
      <c r="V27" s="350">
        <v>30.6</v>
      </c>
      <c r="W27" s="39">
        <v>17.87</v>
      </c>
      <c r="X27" s="322">
        <v>6</v>
      </c>
      <c r="Y27" s="322">
        <v>1.43</v>
      </c>
      <c r="Z27" s="322">
        <v>2.5099999999999998</v>
      </c>
      <c r="AA27" s="158">
        <v>1</v>
      </c>
      <c r="AB27" s="39">
        <v>1</v>
      </c>
      <c r="AC27" s="20">
        <v>1</v>
      </c>
      <c r="AD27" s="73">
        <v>1</v>
      </c>
      <c r="AE27" s="107" t="s">
        <v>1814</v>
      </c>
      <c r="AF27" s="107"/>
      <c r="AG27" s="107"/>
    </row>
    <row r="28" spans="1:33" s="14" customFormat="1" ht="13.5" customHeight="1">
      <c r="A28" s="351" t="s">
        <v>1124</v>
      </c>
      <c r="B28" s="338">
        <v>19.899999999999999</v>
      </c>
      <c r="C28" s="98">
        <v>228.6</v>
      </c>
      <c r="D28" s="99">
        <v>61</v>
      </c>
      <c r="E28" s="99">
        <v>5.9</v>
      </c>
      <c r="F28" s="99">
        <v>10.5</v>
      </c>
      <c r="G28" s="71">
        <v>177</v>
      </c>
      <c r="H28" s="344">
        <v>25.4</v>
      </c>
      <c r="I28" s="345">
        <v>0.67900000000000005</v>
      </c>
      <c r="J28" s="322">
        <v>34.11</v>
      </c>
      <c r="K28" s="72" t="s">
        <v>1359</v>
      </c>
      <c r="L28" s="337">
        <v>13.4</v>
      </c>
      <c r="M28" s="39">
        <v>1991</v>
      </c>
      <c r="N28" s="39">
        <v>174.2</v>
      </c>
      <c r="O28" s="39">
        <v>208</v>
      </c>
      <c r="P28" s="39">
        <v>8.86</v>
      </c>
      <c r="Q28" s="71">
        <v>14.38</v>
      </c>
      <c r="R28" s="320">
        <v>76.099999999999994</v>
      </c>
      <c r="S28" s="39">
        <v>16.7</v>
      </c>
      <c r="T28" s="39">
        <v>31.9</v>
      </c>
      <c r="U28" s="322">
        <v>1.73</v>
      </c>
      <c r="V28" s="350">
        <v>25.7</v>
      </c>
      <c r="W28" s="39">
        <v>7.08</v>
      </c>
      <c r="X28" s="322">
        <v>6.47</v>
      </c>
      <c r="Y28" s="322">
        <v>1.5</v>
      </c>
      <c r="Z28" s="322">
        <v>3.05</v>
      </c>
      <c r="AA28" s="158">
        <v>1</v>
      </c>
      <c r="AB28" s="39">
        <v>1</v>
      </c>
      <c r="AC28" s="20">
        <v>1</v>
      </c>
      <c r="AD28" s="73">
        <v>2</v>
      </c>
      <c r="AE28" s="107" t="s">
        <v>1814</v>
      </c>
      <c r="AF28" s="107"/>
      <c r="AG28" s="107"/>
    </row>
    <row r="29" spans="1:33" s="14" customFormat="1" ht="13.5" customHeight="1">
      <c r="A29" s="351" t="s">
        <v>1125</v>
      </c>
      <c r="B29" s="338">
        <v>22</v>
      </c>
      <c r="C29" s="98">
        <v>228.6</v>
      </c>
      <c r="D29" s="99">
        <v>63</v>
      </c>
      <c r="E29" s="99">
        <v>7.2</v>
      </c>
      <c r="F29" s="99">
        <v>10.5</v>
      </c>
      <c r="G29" s="71">
        <v>177</v>
      </c>
      <c r="H29" s="344">
        <v>28.5</v>
      </c>
      <c r="I29" s="345">
        <v>0.68400000000000005</v>
      </c>
      <c r="J29" s="322">
        <v>30.68</v>
      </c>
      <c r="K29" s="72" t="s">
        <v>1360</v>
      </c>
      <c r="L29" s="337">
        <v>15</v>
      </c>
      <c r="M29" s="39">
        <v>2132</v>
      </c>
      <c r="N29" s="39">
        <v>186.5</v>
      </c>
      <c r="O29" s="39">
        <v>226</v>
      </c>
      <c r="P29" s="39">
        <v>8.66</v>
      </c>
      <c r="Q29" s="71">
        <v>17.18</v>
      </c>
      <c r="R29" s="320">
        <v>85.3</v>
      </c>
      <c r="S29" s="320">
        <v>17.8</v>
      </c>
      <c r="T29" s="39">
        <v>34.299999999999997</v>
      </c>
      <c r="U29" s="322">
        <v>1.73</v>
      </c>
      <c r="V29" s="350">
        <v>26.9</v>
      </c>
      <c r="W29" s="322">
        <v>8.8000000000000007</v>
      </c>
      <c r="X29" s="322">
        <v>7.39</v>
      </c>
      <c r="Y29" s="322">
        <v>1.49</v>
      </c>
      <c r="Z29" s="322">
        <v>2.93</v>
      </c>
      <c r="AA29" s="158">
        <v>1</v>
      </c>
      <c r="AB29" s="39">
        <v>1</v>
      </c>
      <c r="AC29" s="20">
        <v>1</v>
      </c>
      <c r="AD29" s="73">
        <v>1</v>
      </c>
      <c r="AE29" s="107" t="s">
        <v>1814</v>
      </c>
      <c r="AF29" s="107"/>
      <c r="AG29" s="107"/>
    </row>
    <row r="30" spans="1:33" s="14" customFormat="1" ht="13.5" customHeight="1">
      <c r="A30" s="351" t="s">
        <v>6219</v>
      </c>
      <c r="B30" s="338">
        <v>30</v>
      </c>
      <c r="C30" s="98">
        <v>228.6</v>
      </c>
      <c r="D30" s="99">
        <v>67</v>
      </c>
      <c r="E30" s="99">
        <v>11.4</v>
      </c>
      <c r="F30" s="99">
        <v>10.5</v>
      </c>
      <c r="G30" s="71">
        <v>173</v>
      </c>
      <c r="H30" s="344">
        <v>37.9</v>
      </c>
      <c r="I30" s="345">
        <v>0.69199999999999995</v>
      </c>
      <c r="J30" s="322">
        <v>23.2</v>
      </c>
      <c r="K30" s="72" t="s">
        <v>1361</v>
      </c>
      <c r="L30" s="337">
        <v>20</v>
      </c>
      <c r="M30" s="39">
        <v>2544</v>
      </c>
      <c r="N30" s="39">
        <v>222.5</v>
      </c>
      <c r="O30" s="39">
        <v>282</v>
      </c>
      <c r="P30" s="39">
        <v>8.19</v>
      </c>
      <c r="Q30" s="71">
        <v>26.44</v>
      </c>
      <c r="R30" s="321">
        <v>103</v>
      </c>
      <c r="S30" s="320">
        <v>19.8</v>
      </c>
      <c r="T30" s="320">
        <v>41</v>
      </c>
      <c r="U30" s="322">
        <v>1.65</v>
      </c>
      <c r="V30" s="350">
        <v>32.1</v>
      </c>
      <c r="W30" s="39">
        <v>19.920000000000002</v>
      </c>
      <c r="X30" s="322">
        <v>9.52</v>
      </c>
      <c r="Y30" s="322">
        <v>1.47</v>
      </c>
      <c r="Z30" s="322">
        <v>2.52</v>
      </c>
      <c r="AA30" s="158">
        <v>1</v>
      </c>
      <c r="AB30" s="39">
        <v>1</v>
      </c>
      <c r="AC30" s="20">
        <v>1</v>
      </c>
      <c r="AD30" s="73">
        <v>1</v>
      </c>
      <c r="AE30" s="107" t="s">
        <v>1814</v>
      </c>
      <c r="AF30" s="107"/>
      <c r="AG30" s="107"/>
    </row>
    <row r="31" spans="1:33" s="14" customFormat="1" ht="13.5" customHeight="1">
      <c r="A31" s="351" t="s">
        <v>6220</v>
      </c>
      <c r="B31" s="338">
        <v>22.8</v>
      </c>
      <c r="C31" s="98">
        <v>254</v>
      </c>
      <c r="D31" s="99">
        <v>65</v>
      </c>
      <c r="E31" s="99">
        <v>6.1</v>
      </c>
      <c r="F31" s="99">
        <v>11.1</v>
      </c>
      <c r="G31" s="71">
        <v>203</v>
      </c>
      <c r="H31" s="344">
        <v>29</v>
      </c>
      <c r="I31" s="345">
        <v>0.69199999999999995</v>
      </c>
      <c r="J31" s="322">
        <v>30.85</v>
      </c>
      <c r="K31" s="72" t="s">
        <v>2811</v>
      </c>
      <c r="L31" s="337">
        <v>15.3</v>
      </c>
      <c r="M31" s="39">
        <v>2770</v>
      </c>
      <c r="N31" s="39">
        <v>218</v>
      </c>
      <c r="O31" s="39">
        <v>257</v>
      </c>
      <c r="P31" s="39">
        <v>9.81</v>
      </c>
      <c r="Q31" s="71">
        <v>17.62</v>
      </c>
      <c r="R31" s="39">
        <v>91.2</v>
      </c>
      <c r="S31" s="39">
        <v>18.5</v>
      </c>
      <c r="T31" s="39">
        <v>40.299999999999997</v>
      </c>
      <c r="U31" s="322">
        <v>1.78</v>
      </c>
      <c r="V31" s="350">
        <v>32</v>
      </c>
      <c r="W31" s="39">
        <v>9.15</v>
      </c>
      <c r="X31" s="322">
        <v>10.4</v>
      </c>
      <c r="Y31" s="322">
        <v>1.58</v>
      </c>
      <c r="Z31" s="322">
        <v>3.55</v>
      </c>
      <c r="AA31" s="158">
        <v>1</v>
      </c>
      <c r="AB31" s="39">
        <v>1</v>
      </c>
      <c r="AC31" s="20">
        <v>2</v>
      </c>
      <c r="AD31" s="73">
        <v>3</v>
      </c>
      <c r="AE31" s="107" t="s">
        <v>1814</v>
      </c>
      <c r="AF31" s="107"/>
      <c r="AG31" s="107"/>
    </row>
    <row r="32" spans="1:33" s="14" customFormat="1" ht="13.5" customHeight="1">
      <c r="A32" s="351" t="s">
        <v>6221</v>
      </c>
      <c r="B32" s="338">
        <v>30</v>
      </c>
      <c r="C32" s="98">
        <v>254</v>
      </c>
      <c r="D32" s="99">
        <v>69</v>
      </c>
      <c r="E32" s="99">
        <v>9.6</v>
      </c>
      <c r="F32" s="99">
        <v>11.1</v>
      </c>
      <c r="G32" s="71">
        <v>203</v>
      </c>
      <c r="H32" s="344">
        <v>37.9</v>
      </c>
      <c r="I32" s="345">
        <v>0.70099999999999996</v>
      </c>
      <c r="J32" s="322">
        <v>23.98</v>
      </c>
      <c r="K32" s="72" t="s">
        <v>5595</v>
      </c>
      <c r="L32" s="337">
        <v>20</v>
      </c>
      <c r="M32" s="39">
        <v>3260</v>
      </c>
      <c r="N32" s="39">
        <v>257</v>
      </c>
      <c r="O32" s="39">
        <v>315</v>
      </c>
      <c r="P32" s="39">
        <v>9.2899999999999991</v>
      </c>
      <c r="Q32" s="71">
        <v>26.13</v>
      </c>
      <c r="R32" s="39">
        <v>114</v>
      </c>
      <c r="S32" s="39">
        <v>21.2</v>
      </c>
      <c r="T32" s="39">
        <v>46.5</v>
      </c>
      <c r="U32" s="322">
        <v>1.74</v>
      </c>
      <c r="V32" s="350">
        <v>33.6</v>
      </c>
      <c r="W32" s="39">
        <v>15.69</v>
      </c>
      <c r="X32" s="322">
        <v>13.09</v>
      </c>
      <c r="Y32" s="322">
        <v>1.53</v>
      </c>
      <c r="Z32" s="322">
        <v>3.13</v>
      </c>
      <c r="AA32" s="158">
        <v>1</v>
      </c>
      <c r="AB32" s="39">
        <v>1</v>
      </c>
      <c r="AC32" s="20">
        <v>1</v>
      </c>
      <c r="AD32" s="73">
        <v>1</v>
      </c>
      <c r="AE32" s="107" t="s">
        <v>1814</v>
      </c>
      <c r="AF32" s="107"/>
      <c r="AG32" s="107"/>
    </row>
    <row r="33" spans="1:33" s="14" customFormat="1" ht="13.5" customHeight="1">
      <c r="A33" s="351" t="s">
        <v>6222</v>
      </c>
      <c r="B33" s="338">
        <v>37</v>
      </c>
      <c r="C33" s="98">
        <v>254</v>
      </c>
      <c r="D33" s="99">
        <v>73</v>
      </c>
      <c r="E33" s="99">
        <v>13.4</v>
      </c>
      <c r="F33" s="99">
        <v>11.1</v>
      </c>
      <c r="G33" s="71">
        <v>203</v>
      </c>
      <c r="H33" s="344">
        <v>47.4</v>
      </c>
      <c r="I33" s="345">
        <v>0.71299999999999997</v>
      </c>
      <c r="J33" s="322">
        <v>19.52</v>
      </c>
      <c r="K33" s="72" t="s">
        <v>5596</v>
      </c>
      <c r="L33" s="337">
        <v>25</v>
      </c>
      <c r="M33" s="39">
        <v>3790</v>
      </c>
      <c r="N33" s="39">
        <v>298</v>
      </c>
      <c r="O33" s="39">
        <v>377</v>
      </c>
      <c r="P33" s="39">
        <v>8.93</v>
      </c>
      <c r="Q33" s="71">
        <v>35.17</v>
      </c>
      <c r="R33" s="39">
        <v>138</v>
      </c>
      <c r="S33" s="320">
        <v>24</v>
      </c>
      <c r="T33" s="39">
        <v>52.6</v>
      </c>
      <c r="U33" s="322">
        <v>1.7</v>
      </c>
      <c r="V33" s="350">
        <v>34.4</v>
      </c>
      <c r="W33" s="39">
        <v>28.58</v>
      </c>
      <c r="X33" s="322">
        <v>16.170000000000002</v>
      </c>
      <c r="Y33" s="322">
        <v>1.56</v>
      </c>
      <c r="Z33" s="322">
        <v>2.8</v>
      </c>
      <c r="AA33" s="158">
        <v>1</v>
      </c>
      <c r="AB33" s="39">
        <v>1</v>
      </c>
      <c r="AC33" s="20">
        <v>1</v>
      </c>
      <c r="AD33" s="73">
        <v>1</v>
      </c>
      <c r="AE33" s="107" t="s">
        <v>1814</v>
      </c>
      <c r="AF33" s="107"/>
      <c r="AG33" s="107"/>
    </row>
    <row r="34" spans="1:33" s="14" customFormat="1" ht="13.5" customHeight="1">
      <c r="A34" s="351" t="s">
        <v>6223</v>
      </c>
      <c r="B34" s="338">
        <v>45</v>
      </c>
      <c r="C34" s="98">
        <v>254</v>
      </c>
      <c r="D34" s="99">
        <v>76</v>
      </c>
      <c r="E34" s="99">
        <v>17.100000000000001</v>
      </c>
      <c r="F34" s="99">
        <v>11.1</v>
      </c>
      <c r="G34" s="71">
        <v>203</v>
      </c>
      <c r="H34" s="344">
        <v>56.9</v>
      </c>
      <c r="I34" s="345">
        <v>0.72099999999999997</v>
      </c>
      <c r="J34" s="322">
        <v>16.579999999999998</v>
      </c>
      <c r="K34" s="72" t="s">
        <v>5597</v>
      </c>
      <c r="L34" s="337">
        <v>30</v>
      </c>
      <c r="M34" s="39">
        <v>4270</v>
      </c>
      <c r="N34" s="39">
        <v>336</v>
      </c>
      <c r="O34" s="39">
        <v>434</v>
      </c>
      <c r="P34" s="39">
        <v>8.68</v>
      </c>
      <c r="Q34" s="71">
        <v>44.02</v>
      </c>
      <c r="R34" s="39">
        <v>158</v>
      </c>
      <c r="S34" s="39">
        <v>26.5</v>
      </c>
      <c r="T34" s="39">
        <v>57.4</v>
      </c>
      <c r="U34" s="322">
        <v>1.67</v>
      </c>
      <c r="V34" s="350">
        <v>35.200000000000003</v>
      </c>
      <c r="W34" s="39">
        <v>48.84</v>
      </c>
      <c r="X34" s="322">
        <v>19.53</v>
      </c>
      <c r="Y34" s="322">
        <v>1.63</v>
      </c>
      <c r="Z34" s="322">
        <v>2.5299999999999998</v>
      </c>
      <c r="AA34" s="158">
        <v>1</v>
      </c>
      <c r="AB34" s="39">
        <v>1</v>
      </c>
      <c r="AC34" s="20">
        <v>1</v>
      </c>
      <c r="AD34" s="73">
        <v>1</v>
      </c>
      <c r="AE34" s="107" t="s">
        <v>1814</v>
      </c>
      <c r="AF34" s="107"/>
      <c r="AG34" s="107"/>
    </row>
    <row r="35" spans="1:33" s="14" customFormat="1" ht="13.5" customHeight="1">
      <c r="A35" s="351" t="s">
        <v>6226</v>
      </c>
      <c r="B35" s="338">
        <v>30.8</v>
      </c>
      <c r="C35" s="98">
        <v>305</v>
      </c>
      <c r="D35" s="99">
        <v>74</v>
      </c>
      <c r="E35" s="99">
        <v>7.2</v>
      </c>
      <c r="F35" s="99">
        <v>12.7</v>
      </c>
      <c r="G35" s="71">
        <v>248</v>
      </c>
      <c r="H35" s="344">
        <v>39.299999999999997</v>
      </c>
      <c r="I35" s="345">
        <v>0.82499999999999996</v>
      </c>
      <c r="J35" s="322">
        <v>26.6</v>
      </c>
      <c r="K35" s="72" t="s">
        <v>5598</v>
      </c>
      <c r="L35" s="337">
        <v>20.7</v>
      </c>
      <c r="M35" s="39">
        <v>5340</v>
      </c>
      <c r="N35" s="39">
        <v>350</v>
      </c>
      <c r="O35" s="39">
        <v>415</v>
      </c>
      <c r="P35" s="39">
        <v>11.7</v>
      </c>
      <c r="Q35" s="71">
        <v>24.46</v>
      </c>
      <c r="R35" s="39">
        <v>157</v>
      </c>
      <c r="S35" s="39">
        <v>27.7</v>
      </c>
      <c r="T35" s="39">
        <v>60.2</v>
      </c>
      <c r="U35" s="322">
        <v>2</v>
      </c>
      <c r="V35" s="350">
        <v>35.1</v>
      </c>
      <c r="W35" s="39">
        <v>16.03</v>
      </c>
      <c r="X35" s="322">
        <v>24.81</v>
      </c>
      <c r="Y35" s="322">
        <v>1.74</v>
      </c>
      <c r="Z35" s="322">
        <v>3.91</v>
      </c>
      <c r="AA35" s="158">
        <v>1</v>
      </c>
      <c r="AB35" s="39">
        <v>1</v>
      </c>
      <c r="AC35" s="20">
        <v>2</v>
      </c>
      <c r="AD35" s="73">
        <v>4</v>
      </c>
      <c r="AE35" s="107" t="s">
        <v>1814</v>
      </c>
      <c r="AF35" s="107"/>
      <c r="AG35" s="107"/>
    </row>
    <row r="36" spans="1:33" s="14" customFormat="1" ht="13.5" customHeight="1">
      <c r="A36" s="351" t="s">
        <v>6227</v>
      </c>
      <c r="B36" s="338">
        <v>37</v>
      </c>
      <c r="C36" s="98">
        <v>305</v>
      </c>
      <c r="D36" s="99">
        <v>77</v>
      </c>
      <c r="E36" s="99">
        <v>9.8000000000000007</v>
      </c>
      <c r="F36" s="99">
        <v>12.7</v>
      </c>
      <c r="G36" s="71">
        <v>248</v>
      </c>
      <c r="H36" s="344">
        <v>47.4</v>
      </c>
      <c r="I36" s="345">
        <v>0.84099999999999997</v>
      </c>
      <c r="J36" s="322">
        <v>22.71</v>
      </c>
      <c r="K36" s="72" t="s">
        <v>5599</v>
      </c>
      <c r="L36" s="337">
        <v>25</v>
      </c>
      <c r="M36" s="39">
        <v>5970</v>
      </c>
      <c r="N36" s="39">
        <v>391</v>
      </c>
      <c r="O36" s="39">
        <v>477</v>
      </c>
      <c r="P36" s="39">
        <v>11.2</v>
      </c>
      <c r="Q36" s="71">
        <v>31.26</v>
      </c>
      <c r="R36" s="39">
        <v>183</v>
      </c>
      <c r="S36" s="39">
        <v>30.5</v>
      </c>
      <c r="T36" s="320">
        <v>66</v>
      </c>
      <c r="U36" s="322">
        <v>1.97</v>
      </c>
      <c r="V36" s="350">
        <v>33.5</v>
      </c>
      <c r="W36" s="39">
        <v>21.91</v>
      </c>
      <c r="X36" s="322">
        <v>29.49</v>
      </c>
      <c r="Y36" s="322">
        <v>1.7</v>
      </c>
      <c r="Z36" s="322">
        <v>3.58</v>
      </c>
      <c r="AA36" s="158">
        <v>1</v>
      </c>
      <c r="AB36" s="39">
        <v>1</v>
      </c>
      <c r="AC36" s="20">
        <v>1</v>
      </c>
      <c r="AD36" s="73">
        <v>1</v>
      </c>
      <c r="AE36" s="107" t="s">
        <v>1814</v>
      </c>
      <c r="AF36" s="107"/>
      <c r="AG36" s="107"/>
    </row>
    <row r="37" spans="1:33" s="14" customFormat="1" ht="13.5" customHeight="1">
      <c r="A37" s="351" t="s">
        <v>6228</v>
      </c>
      <c r="B37" s="338">
        <v>45</v>
      </c>
      <c r="C37" s="98">
        <v>305</v>
      </c>
      <c r="D37" s="99">
        <v>80</v>
      </c>
      <c r="E37" s="99">
        <v>13</v>
      </c>
      <c r="F37" s="99">
        <v>12.7</v>
      </c>
      <c r="G37" s="71">
        <v>248</v>
      </c>
      <c r="H37" s="344">
        <v>56.9</v>
      </c>
      <c r="I37" s="345">
        <v>0.82399999999999995</v>
      </c>
      <c r="J37" s="322">
        <v>18.27</v>
      </c>
      <c r="K37" s="72" t="s">
        <v>2812</v>
      </c>
      <c r="L37" s="337">
        <v>30</v>
      </c>
      <c r="M37" s="39">
        <v>6720</v>
      </c>
      <c r="N37" s="39">
        <v>441</v>
      </c>
      <c r="O37" s="39">
        <v>551</v>
      </c>
      <c r="P37" s="39">
        <v>10.9</v>
      </c>
      <c r="Q37" s="71">
        <v>42.54</v>
      </c>
      <c r="R37" s="39">
        <v>209</v>
      </c>
      <c r="S37" s="39">
        <v>33.200000000000003</v>
      </c>
      <c r="T37" s="39">
        <v>72.099999999999994</v>
      </c>
      <c r="U37" s="322">
        <v>1.92</v>
      </c>
      <c r="V37" s="350">
        <v>41.8</v>
      </c>
      <c r="W37" s="39">
        <v>39.19</v>
      </c>
      <c r="X37" s="322">
        <v>34.4</v>
      </c>
      <c r="Y37" s="322">
        <v>1.7</v>
      </c>
      <c r="Z37" s="322">
        <v>3.24</v>
      </c>
      <c r="AA37" s="158">
        <v>1</v>
      </c>
      <c r="AB37" s="39">
        <v>1</v>
      </c>
      <c r="AC37" s="20">
        <v>1</v>
      </c>
      <c r="AD37" s="73">
        <v>1</v>
      </c>
      <c r="AE37" s="107" t="s">
        <v>1814</v>
      </c>
      <c r="AF37" s="107"/>
      <c r="AG37" s="107"/>
    </row>
    <row r="38" spans="1:33" s="14" customFormat="1" ht="13.5" customHeight="1">
      <c r="A38" s="351" t="s">
        <v>6229</v>
      </c>
      <c r="B38" s="338">
        <v>50.4</v>
      </c>
      <c r="C38" s="98">
        <v>381</v>
      </c>
      <c r="D38" s="99">
        <v>86</v>
      </c>
      <c r="E38" s="99">
        <v>10.199999999999999</v>
      </c>
      <c r="F38" s="99">
        <v>16.5</v>
      </c>
      <c r="G38" s="71">
        <v>308</v>
      </c>
      <c r="H38" s="344">
        <v>64.3</v>
      </c>
      <c r="I38" s="345">
        <v>1.048</v>
      </c>
      <c r="J38" s="322">
        <v>20.96</v>
      </c>
      <c r="K38" s="72" t="s">
        <v>2813</v>
      </c>
      <c r="L38" s="337">
        <v>33.9</v>
      </c>
      <c r="M38" s="39">
        <v>13100</v>
      </c>
      <c r="N38" s="39">
        <v>688</v>
      </c>
      <c r="O38" s="39">
        <v>825</v>
      </c>
      <c r="P38" s="39">
        <v>14.3</v>
      </c>
      <c r="Q38" s="71">
        <v>38.72</v>
      </c>
      <c r="R38" s="39">
        <v>334</v>
      </c>
      <c r="S38" s="39">
        <v>50.5</v>
      </c>
      <c r="T38" s="39">
        <v>107</v>
      </c>
      <c r="U38" s="322">
        <v>2.2799999999999998</v>
      </c>
      <c r="V38" s="350">
        <v>32.1</v>
      </c>
      <c r="W38" s="39">
        <v>38.26</v>
      </c>
      <c r="X38" s="322">
        <v>83.39</v>
      </c>
      <c r="Y38" s="322">
        <v>1.99</v>
      </c>
      <c r="Z38" s="322">
        <v>4.24</v>
      </c>
      <c r="AA38" s="158">
        <v>1</v>
      </c>
      <c r="AB38" s="39">
        <v>1</v>
      </c>
      <c r="AC38" s="20">
        <v>1</v>
      </c>
      <c r="AD38" s="73">
        <v>2</v>
      </c>
      <c r="AE38" s="107" t="s">
        <v>1814</v>
      </c>
      <c r="AF38" s="107"/>
      <c r="AG38" s="107"/>
    </row>
    <row r="39" spans="1:33" s="14" customFormat="1" ht="13.5" customHeight="1">
      <c r="A39" s="351" t="s">
        <v>6230</v>
      </c>
      <c r="B39" s="338">
        <v>60</v>
      </c>
      <c r="C39" s="98">
        <v>381</v>
      </c>
      <c r="D39" s="99">
        <v>89</v>
      </c>
      <c r="E39" s="99">
        <v>13.2</v>
      </c>
      <c r="F39" s="99">
        <v>16.5</v>
      </c>
      <c r="G39" s="71">
        <v>308</v>
      </c>
      <c r="H39" s="344">
        <v>76.099999999999994</v>
      </c>
      <c r="I39" s="345">
        <v>1.0369999999999999</v>
      </c>
      <c r="J39" s="322">
        <v>17.55</v>
      </c>
      <c r="K39" s="72" t="s">
        <v>2814</v>
      </c>
      <c r="L39" s="337">
        <v>40</v>
      </c>
      <c r="M39" s="39">
        <v>14400</v>
      </c>
      <c r="N39" s="39">
        <v>756</v>
      </c>
      <c r="O39" s="39">
        <v>934</v>
      </c>
      <c r="P39" s="39">
        <v>13.8</v>
      </c>
      <c r="Q39" s="71">
        <v>50.93</v>
      </c>
      <c r="R39" s="39">
        <v>379</v>
      </c>
      <c r="S39" s="39">
        <v>54.7</v>
      </c>
      <c r="T39" s="39">
        <v>115</v>
      </c>
      <c r="U39" s="322">
        <v>2.2400000000000002</v>
      </c>
      <c r="V39" s="350">
        <v>38.299999999999997</v>
      </c>
      <c r="W39" s="39">
        <v>57.31</v>
      </c>
      <c r="X39" s="322">
        <v>96.44</v>
      </c>
      <c r="Y39" s="322">
        <v>1.97</v>
      </c>
      <c r="Z39" s="322">
        <v>3.9</v>
      </c>
      <c r="AA39" s="158">
        <v>1</v>
      </c>
      <c r="AB39" s="39">
        <v>1</v>
      </c>
      <c r="AC39" s="20">
        <v>1</v>
      </c>
      <c r="AD39" s="73">
        <v>1</v>
      </c>
      <c r="AE39" s="107" t="s">
        <v>1814</v>
      </c>
      <c r="AF39" s="107"/>
      <c r="AG39" s="107"/>
    </row>
    <row r="40" spans="1:33" s="14" customFormat="1" ht="13.5" customHeight="1">
      <c r="A40" s="351" t="s">
        <v>6231</v>
      </c>
      <c r="B40" s="338">
        <v>74</v>
      </c>
      <c r="C40" s="98">
        <v>381</v>
      </c>
      <c r="D40" s="99">
        <v>94</v>
      </c>
      <c r="E40" s="99">
        <v>18.2</v>
      </c>
      <c r="F40" s="99">
        <v>16.5</v>
      </c>
      <c r="G40" s="71">
        <v>308</v>
      </c>
      <c r="H40" s="344">
        <v>94.8</v>
      </c>
      <c r="I40" s="345">
        <v>1.04</v>
      </c>
      <c r="J40" s="322">
        <v>14.05</v>
      </c>
      <c r="K40" s="72" t="s">
        <v>3180</v>
      </c>
      <c r="L40" s="337">
        <v>50</v>
      </c>
      <c r="M40" s="39">
        <v>16700</v>
      </c>
      <c r="N40" s="39">
        <v>877</v>
      </c>
      <c r="O40" s="39">
        <v>1120</v>
      </c>
      <c r="P40" s="39">
        <v>13.3</v>
      </c>
      <c r="Q40" s="323">
        <v>69.7</v>
      </c>
      <c r="R40" s="39">
        <v>454</v>
      </c>
      <c r="S40" s="39">
        <v>61.5</v>
      </c>
      <c r="T40" s="39">
        <v>130</v>
      </c>
      <c r="U40" s="322">
        <v>2.19</v>
      </c>
      <c r="V40" s="350">
        <v>42.7</v>
      </c>
      <c r="W40" s="39">
        <v>107.7</v>
      </c>
      <c r="X40" s="320">
        <v>118.2</v>
      </c>
      <c r="Y40" s="322">
        <v>2.02</v>
      </c>
      <c r="Z40" s="322">
        <v>3.48</v>
      </c>
      <c r="AA40" s="158">
        <v>1</v>
      </c>
      <c r="AB40" s="39">
        <v>1</v>
      </c>
      <c r="AC40" s="20">
        <v>1</v>
      </c>
      <c r="AD40" s="73">
        <v>1</v>
      </c>
      <c r="AE40" s="107" t="s">
        <v>1814</v>
      </c>
      <c r="AF40" s="107"/>
      <c r="AG40" s="107"/>
    </row>
    <row r="41" spans="1:33" s="14" customFormat="1" ht="13.5" customHeight="1">
      <c r="A41" s="221"/>
      <c r="B41" s="160"/>
      <c r="C41" s="160"/>
      <c r="D41" s="160"/>
      <c r="E41" s="160"/>
      <c r="F41" s="160"/>
      <c r="G41" s="160"/>
      <c r="H41" s="160"/>
      <c r="I41" s="160"/>
      <c r="J41" s="160"/>
      <c r="K41" s="221"/>
      <c r="L41" s="160"/>
      <c r="M41" s="160"/>
      <c r="N41" s="160"/>
      <c r="O41" s="160"/>
      <c r="P41" s="160"/>
      <c r="Q41" s="160"/>
      <c r="R41" s="160"/>
      <c r="S41" s="160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s="14" customFormat="1" ht="13.5" customHeight="1">
      <c r="A42" s="57"/>
      <c r="B42" s="16"/>
      <c r="C42" s="160"/>
      <c r="D42" s="160"/>
      <c r="E42" s="160"/>
      <c r="F42" s="160"/>
      <c r="G42" s="160"/>
      <c r="H42" s="160"/>
      <c r="I42" s="160"/>
      <c r="J42" s="160"/>
      <c r="K42" s="221"/>
      <c r="L42" s="160"/>
      <c r="M42" s="160"/>
      <c r="N42" s="160"/>
      <c r="O42" s="160"/>
      <c r="P42" s="160"/>
      <c r="Q42" s="160"/>
      <c r="R42" s="160"/>
      <c r="S42" s="160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3.5" customHeight="1">
      <c r="A43" s="57"/>
      <c r="B43" s="16"/>
    </row>
    <row r="44" spans="1:33" ht="13.5" customHeight="1">
      <c r="A44" s="57"/>
      <c r="B44" s="16"/>
    </row>
    <row r="45" spans="1:33" ht="13.5" customHeight="1"/>
    <row r="46" spans="1:33" ht="13.5" customHeight="1"/>
    <row r="47" spans="1:33" ht="13.5" customHeight="1"/>
    <row r="48" spans="1:33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</sheetData>
  <mergeCells count="19">
    <mergeCell ref="A1:T1"/>
    <mergeCell ref="A2:T2"/>
    <mergeCell ref="A3:T3"/>
    <mergeCell ref="M5:Q5"/>
    <mergeCell ref="R5:U5"/>
    <mergeCell ref="M4:Z4"/>
    <mergeCell ref="K4:L5"/>
    <mergeCell ref="A4:B5"/>
    <mergeCell ref="C4:G5"/>
    <mergeCell ref="H4:J5"/>
    <mergeCell ref="V5:Z5"/>
    <mergeCell ref="AE6:AE10"/>
    <mergeCell ref="AF6:AF10"/>
    <mergeCell ref="AG6:AG10"/>
    <mergeCell ref="AA6:AD6"/>
    <mergeCell ref="AA8:AB8"/>
    <mergeCell ref="AC8:AD8"/>
    <mergeCell ref="AA9:AB9"/>
    <mergeCell ref="AC9:AD9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49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colBreaks count="1" manualBreakCount="1">
    <brk id="10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4F6C9-0B04-40EE-BE62-406245BE281F}">
  <dimension ref="A1:DD278"/>
  <sheetViews>
    <sheetView showGridLines="0" zoomScaleNormal="75" zoomScaleSheetLayoutView="75" workbookViewId="0">
      <selection activeCell="A12" sqref="A12"/>
    </sheetView>
  </sheetViews>
  <sheetFormatPr defaultColWidth="11.42578125" defaultRowHeight="14.1" customHeight="1"/>
  <cols>
    <col min="1" max="1" width="10.7109375" style="221" customWidth="1"/>
    <col min="2" max="2" width="4.42578125" style="160" customWidth="1"/>
    <col min="3" max="6" width="4.7109375" style="160" customWidth="1"/>
    <col min="7" max="7" width="3.5703125" style="160" customWidth="1"/>
    <col min="8" max="8" width="5.28515625" style="160" customWidth="1"/>
    <col min="9" max="10" width="6" style="160" customWidth="1"/>
    <col min="11" max="11" width="10.7109375" style="57" customWidth="1"/>
    <col min="12" max="12" width="4.42578125" style="15" customWidth="1"/>
    <col min="13" max="13" width="4.28515625" style="15" customWidth="1"/>
    <col min="14" max="14" width="4.140625" style="15" customWidth="1"/>
    <col min="15" max="15" width="4.7109375" style="15" customWidth="1"/>
    <col min="16" max="16" width="4.5703125" style="15" customWidth="1"/>
    <col min="17" max="17" width="4.7109375" style="15" customWidth="1"/>
    <col min="18" max="18" width="4.5703125" style="15" customWidth="1"/>
    <col min="19" max="19" width="4.7109375" style="15" customWidth="1"/>
    <col min="20" max="20" width="6.140625" style="15" customWidth="1"/>
    <col min="21" max="21" width="4.5703125" style="15" customWidth="1"/>
    <col min="22" max="22" width="4.140625" style="15" customWidth="1"/>
    <col min="23" max="23" width="4.28515625" style="15" customWidth="1"/>
    <col min="24" max="24" width="5.140625" style="15" customWidth="1"/>
    <col min="25" max="25" width="3.5703125" style="15" customWidth="1"/>
    <col min="26" max="26" width="4" style="15" customWidth="1"/>
    <col min="27" max="30" width="3.5703125" style="15" customWidth="1"/>
    <col min="31" max="33" width="2.7109375" style="15" customWidth="1"/>
    <col min="34" max="34" width="3.7109375" style="160" customWidth="1"/>
    <col min="35" max="63" width="5" style="160" customWidth="1"/>
    <col min="64" max="64" width="11.42578125" style="160" customWidth="1"/>
    <col min="65" max="72" width="5.28515625" style="160" customWidth="1"/>
    <col min="73" max="76" width="8.85546875" style="160" customWidth="1"/>
    <col min="77" max="79" width="5" style="160" customWidth="1"/>
    <col min="80" max="80" width="11.42578125" style="160" customWidth="1"/>
    <col min="81" max="102" width="6.7109375" style="160" customWidth="1"/>
    <col min="103" max="106" width="5.5703125" style="160" customWidth="1"/>
    <col min="107" max="107" width="11.42578125" style="160" customWidth="1"/>
    <col min="108" max="112" width="5.42578125" style="160" customWidth="1"/>
    <col min="113" max="16384" width="11.42578125" style="160"/>
  </cols>
  <sheetData>
    <row r="1" spans="1:108" ht="61.5" customHeight="1">
      <c r="A1" s="871" t="s">
        <v>5213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359"/>
    </row>
    <row r="2" spans="1:108" ht="63.75" customHeight="1">
      <c r="A2" s="871" t="s">
        <v>5214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  <c r="R2" s="791"/>
      <c r="S2" s="791"/>
    </row>
    <row r="3" spans="1:108" ht="63" customHeight="1" thickBot="1">
      <c r="A3" s="872" t="s">
        <v>4828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3"/>
    </row>
    <row r="4" spans="1:108" ht="47.1" customHeight="1" thickTop="1" thickBot="1">
      <c r="A4" s="865" t="s">
        <v>2567</v>
      </c>
      <c r="B4" s="886"/>
      <c r="C4" s="865" t="s">
        <v>2568</v>
      </c>
      <c r="D4" s="1035"/>
      <c r="E4" s="1035"/>
      <c r="F4" s="1035"/>
      <c r="G4" s="1035"/>
      <c r="H4" s="1039" t="s">
        <v>876</v>
      </c>
      <c r="I4" s="1035"/>
      <c r="J4" s="1036"/>
      <c r="K4" s="1046" t="s">
        <v>2567</v>
      </c>
      <c r="L4" s="968"/>
      <c r="M4" s="992" t="s">
        <v>228</v>
      </c>
      <c r="N4" s="1044"/>
      <c r="O4" s="1044"/>
      <c r="P4" s="1044"/>
      <c r="Q4" s="1044"/>
      <c r="R4" s="1044"/>
      <c r="S4" s="1044"/>
      <c r="T4" s="1044"/>
      <c r="U4" s="1044"/>
      <c r="V4" s="1044"/>
      <c r="W4" s="1044"/>
      <c r="X4" s="1044"/>
      <c r="Y4" s="1044"/>
      <c r="Z4" s="1045"/>
    </row>
    <row r="5" spans="1:108" ht="48" customHeight="1" thickTop="1" thickBot="1">
      <c r="A5" s="887"/>
      <c r="B5" s="888"/>
      <c r="C5" s="1037"/>
      <c r="D5" s="1038"/>
      <c r="E5" s="1038"/>
      <c r="F5" s="1038"/>
      <c r="G5" s="1038"/>
      <c r="H5" s="1037"/>
      <c r="I5" s="1038"/>
      <c r="J5" s="1040"/>
      <c r="K5" s="963"/>
      <c r="L5" s="969"/>
      <c r="M5" s="1004" t="s">
        <v>862</v>
      </c>
      <c r="N5" s="1006"/>
      <c r="O5" s="1006"/>
      <c r="P5" s="1006"/>
      <c r="Q5" s="1007"/>
      <c r="R5" s="1004" t="s">
        <v>2020</v>
      </c>
      <c r="S5" s="1006"/>
      <c r="T5" s="1006"/>
      <c r="U5" s="1007"/>
      <c r="V5" s="1004"/>
      <c r="W5" s="1006"/>
      <c r="X5" s="1006"/>
      <c r="Y5" s="1006"/>
      <c r="Z5" s="1007"/>
    </row>
    <row r="6" spans="1:108" s="15" customFormat="1" ht="24.75" customHeight="1" thickTop="1">
      <c r="A6" s="54" t="s">
        <v>4606</v>
      </c>
      <c r="B6" s="55"/>
      <c r="C6" s="32"/>
      <c r="D6" s="32"/>
      <c r="E6" s="32"/>
      <c r="F6" s="32"/>
      <c r="G6" s="56"/>
      <c r="H6" s="56"/>
      <c r="I6" s="32"/>
      <c r="J6" s="32"/>
      <c r="K6" s="210" t="s">
        <v>4607</v>
      </c>
      <c r="L6" s="55"/>
      <c r="M6" s="32"/>
      <c r="N6" s="32"/>
      <c r="O6" s="32"/>
      <c r="P6" s="32"/>
      <c r="Q6" s="56"/>
      <c r="R6" s="32"/>
      <c r="S6" s="32"/>
      <c r="T6" s="32"/>
      <c r="U6" s="32"/>
      <c r="V6" s="214"/>
      <c r="W6" s="32"/>
      <c r="X6" s="32"/>
      <c r="Y6" s="32"/>
      <c r="Z6" s="33"/>
      <c r="AA6" s="1008" t="s">
        <v>118</v>
      </c>
      <c r="AB6" s="806"/>
      <c r="AC6" s="806"/>
      <c r="AD6" s="807"/>
      <c r="AE6" s="779" t="s">
        <v>5068</v>
      </c>
      <c r="AF6" s="767"/>
      <c r="AG6" s="767"/>
    </row>
    <row r="7" spans="1:108" s="15" customFormat="1" ht="13.5" customHeight="1">
      <c r="A7" s="57"/>
      <c r="B7" s="58"/>
      <c r="G7" s="18"/>
      <c r="H7" s="18"/>
      <c r="K7" s="211"/>
      <c r="L7" s="58"/>
      <c r="Q7" s="18"/>
      <c r="V7" s="59"/>
      <c r="Z7" s="19"/>
      <c r="AA7" s="187"/>
      <c r="AB7" s="17"/>
      <c r="AC7" s="16"/>
      <c r="AD7" s="188"/>
      <c r="AE7" s="779"/>
      <c r="AF7" s="767"/>
      <c r="AG7" s="767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</row>
    <row r="8" spans="1:108" s="186" customFormat="1" ht="13.5" customHeight="1">
      <c r="B8" s="58" t="s">
        <v>632</v>
      </c>
      <c r="C8" s="15" t="s">
        <v>633</v>
      </c>
      <c r="D8" s="15" t="s">
        <v>634</v>
      </c>
      <c r="E8" s="15" t="s">
        <v>2847</v>
      </c>
      <c r="F8" s="15" t="s">
        <v>2848</v>
      </c>
      <c r="G8" s="18" t="s">
        <v>5281</v>
      </c>
      <c r="H8" s="18" t="s">
        <v>5279</v>
      </c>
      <c r="I8" s="15" t="s">
        <v>2849</v>
      </c>
      <c r="J8" s="15" t="s">
        <v>2850</v>
      </c>
      <c r="K8" s="211"/>
      <c r="L8" s="58" t="s">
        <v>632</v>
      </c>
      <c r="M8" s="15" t="s">
        <v>2851</v>
      </c>
      <c r="N8" s="15" t="s">
        <v>2852</v>
      </c>
      <c r="O8" s="15" t="s">
        <v>1297</v>
      </c>
      <c r="P8" s="15" t="s">
        <v>2853</v>
      </c>
      <c r="Q8" s="18" t="s">
        <v>2854</v>
      </c>
      <c r="R8" s="15" t="s">
        <v>2855</v>
      </c>
      <c r="S8" s="15" t="s">
        <v>2856</v>
      </c>
      <c r="T8" s="15" t="s">
        <v>5081</v>
      </c>
      <c r="U8" s="15" t="s">
        <v>2857</v>
      </c>
      <c r="V8" s="59" t="s">
        <v>2858</v>
      </c>
      <c r="W8" s="15" t="s">
        <v>2864</v>
      </c>
      <c r="X8" s="15" t="s">
        <v>1662</v>
      </c>
      <c r="Y8" s="15" t="s">
        <v>1134</v>
      </c>
      <c r="Z8" s="19" t="s">
        <v>1135</v>
      </c>
      <c r="AA8" s="1025" t="s">
        <v>5313</v>
      </c>
      <c r="AB8" s="1026"/>
      <c r="AC8" s="1027" t="s">
        <v>5313</v>
      </c>
      <c r="AD8" s="1028"/>
      <c r="AE8" s="779"/>
      <c r="AF8" s="767"/>
      <c r="AG8" s="767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</row>
    <row r="9" spans="1:108" s="186" customFormat="1" ht="13.5" customHeight="1">
      <c r="B9" s="58" t="s">
        <v>2867</v>
      </c>
      <c r="C9" s="15" t="s">
        <v>2868</v>
      </c>
      <c r="D9" s="15" t="s">
        <v>2869</v>
      </c>
      <c r="E9" s="15" t="s">
        <v>2869</v>
      </c>
      <c r="F9" s="15" t="s">
        <v>2869</v>
      </c>
      <c r="G9" s="15" t="s">
        <v>2869</v>
      </c>
      <c r="H9" s="58" t="s">
        <v>6216</v>
      </c>
      <c r="I9" s="15" t="s">
        <v>2859</v>
      </c>
      <c r="J9" s="15" t="s">
        <v>2860</v>
      </c>
      <c r="K9" s="211"/>
      <c r="L9" s="37" t="s">
        <v>6270</v>
      </c>
      <c r="M9" s="15" t="s">
        <v>4872</v>
      </c>
      <c r="N9" s="15" t="s">
        <v>1052</v>
      </c>
      <c r="O9" s="15" t="s">
        <v>1052</v>
      </c>
      <c r="P9" s="15" t="s">
        <v>2869</v>
      </c>
      <c r="Q9" s="18" t="s">
        <v>1680</v>
      </c>
      <c r="R9" s="15" t="s">
        <v>4872</v>
      </c>
      <c r="S9" s="15" t="s">
        <v>1052</v>
      </c>
      <c r="T9" s="15" t="s">
        <v>1052</v>
      </c>
      <c r="U9" s="15" t="s">
        <v>2869</v>
      </c>
      <c r="V9" s="59" t="s">
        <v>2869</v>
      </c>
      <c r="W9" s="15" t="s">
        <v>4872</v>
      </c>
      <c r="X9" s="15" t="s">
        <v>4873</v>
      </c>
      <c r="Y9" s="15" t="s">
        <v>2869</v>
      </c>
      <c r="Z9" s="19" t="s">
        <v>2869</v>
      </c>
      <c r="AA9" s="1029" t="s">
        <v>2563</v>
      </c>
      <c r="AB9" s="1030"/>
      <c r="AC9" s="1031" t="s">
        <v>3223</v>
      </c>
      <c r="AD9" s="1032"/>
      <c r="AE9" s="779"/>
      <c r="AF9" s="767"/>
      <c r="AG9" s="767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M9" s="216"/>
      <c r="CC9" s="216"/>
      <c r="DD9" s="216"/>
    </row>
    <row r="10" spans="1:108" s="15" customFormat="1" ht="13.5" customHeight="1" thickBot="1">
      <c r="A10" s="217"/>
      <c r="B10" s="52"/>
      <c r="C10" s="34"/>
      <c r="D10" s="34"/>
      <c r="E10" s="34"/>
      <c r="F10" s="34"/>
      <c r="G10" s="34"/>
      <c r="H10" s="326" t="s">
        <v>6212</v>
      </c>
      <c r="I10" s="34"/>
      <c r="J10" s="34"/>
      <c r="K10" s="62"/>
      <c r="L10" s="61"/>
      <c r="M10" s="327" t="s">
        <v>6213</v>
      </c>
      <c r="N10" s="327" t="s">
        <v>1850</v>
      </c>
      <c r="O10" s="327" t="s">
        <v>1850</v>
      </c>
      <c r="P10" s="327" t="s">
        <v>2024</v>
      </c>
      <c r="Q10" s="328" t="s">
        <v>6212</v>
      </c>
      <c r="R10" s="327" t="s">
        <v>6213</v>
      </c>
      <c r="S10" s="327" t="s">
        <v>1850</v>
      </c>
      <c r="T10" s="327" t="s">
        <v>1850</v>
      </c>
      <c r="U10" s="328" t="s">
        <v>2024</v>
      </c>
      <c r="V10" s="327"/>
      <c r="W10" s="327" t="s">
        <v>6213</v>
      </c>
      <c r="X10" s="327" t="s">
        <v>1851</v>
      </c>
      <c r="Y10" s="327" t="s">
        <v>2024</v>
      </c>
      <c r="Z10" s="336" t="s">
        <v>2024</v>
      </c>
      <c r="AA10" s="218" t="s">
        <v>2564</v>
      </c>
      <c r="AB10" s="218" t="s">
        <v>2565</v>
      </c>
      <c r="AC10" s="218" t="s">
        <v>2564</v>
      </c>
      <c r="AD10" s="219" t="s">
        <v>2565</v>
      </c>
      <c r="AE10" s="780"/>
      <c r="AF10" s="768"/>
      <c r="AG10" s="768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</row>
    <row r="11" spans="1:108" s="14" customFormat="1" ht="13.5" customHeight="1" thickTop="1">
      <c r="A11" s="64"/>
      <c r="K11" s="64"/>
      <c r="V11" s="220"/>
    </row>
    <row r="12" spans="1:108" s="14" customFormat="1" ht="13.5" customHeight="1">
      <c r="A12" s="232" t="s">
        <v>6232</v>
      </c>
      <c r="B12" s="337">
        <v>17.899999999999999</v>
      </c>
      <c r="C12" s="164">
        <v>152</v>
      </c>
      <c r="D12" s="39">
        <v>63</v>
      </c>
      <c r="E12" s="39">
        <v>7.9</v>
      </c>
      <c r="F12" s="39">
        <v>9.5</v>
      </c>
      <c r="G12" s="39">
        <v>101</v>
      </c>
      <c r="H12" s="344">
        <v>22.8</v>
      </c>
      <c r="I12" s="345">
        <v>0.53</v>
      </c>
      <c r="J12" s="323">
        <v>29.63</v>
      </c>
      <c r="K12" s="72" t="s">
        <v>1904</v>
      </c>
      <c r="L12" s="337">
        <v>12</v>
      </c>
      <c r="M12" s="321">
        <v>773</v>
      </c>
      <c r="N12" s="39">
        <v>101.7</v>
      </c>
      <c r="O12" s="321">
        <v>123</v>
      </c>
      <c r="P12" s="39">
        <v>5.83</v>
      </c>
      <c r="Q12" s="323">
        <v>12.69</v>
      </c>
      <c r="R12" s="320">
        <v>69.8</v>
      </c>
      <c r="S12" s="320">
        <v>15.1</v>
      </c>
      <c r="T12" s="320">
        <v>29.6</v>
      </c>
      <c r="U12" s="322">
        <v>1.75</v>
      </c>
      <c r="V12" s="350">
        <v>27.1</v>
      </c>
      <c r="W12" s="39">
        <v>7.89</v>
      </c>
      <c r="X12" s="322">
        <v>2.6</v>
      </c>
      <c r="Y12" s="322">
        <v>1.63</v>
      </c>
      <c r="Z12" s="322">
        <v>3.11</v>
      </c>
      <c r="AA12" s="158">
        <v>1</v>
      </c>
      <c r="AB12" s="39">
        <v>1</v>
      </c>
      <c r="AC12" s="20">
        <v>1</v>
      </c>
      <c r="AD12" s="73">
        <v>1</v>
      </c>
      <c r="AE12" s="107" t="s">
        <v>1814</v>
      </c>
      <c r="AF12" s="70"/>
      <c r="AG12" s="70"/>
    </row>
    <row r="13" spans="1:108" s="14" customFormat="1" ht="13.5" customHeight="1">
      <c r="A13" s="351" t="s">
        <v>6233</v>
      </c>
      <c r="B13" s="338">
        <v>22.5</v>
      </c>
      <c r="C13" s="98">
        <v>152</v>
      </c>
      <c r="D13" s="99">
        <v>74</v>
      </c>
      <c r="E13" s="99">
        <v>8</v>
      </c>
      <c r="F13" s="99">
        <v>12.1</v>
      </c>
      <c r="G13" s="39">
        <v>89</v>
      </c>
      <c r="H13" s="344">
        <v>28.6</v>
      </c>
      <c r="I13" s="345">
        <v>0.56999999999999995</v>
      </c>
      <c r="J13" s="323">
        <v>25.42</v>
      </c>
      <c r="K13" s="72" t="s">
        <v>1906</v>
      </c>
      <c r="L13" s="338">
        <v>15.1</v>
      </c>
      <c r="M13" s="39">
        <v>1033</v>
      </c>
      <c r="N13" s="39">
        <v>135.9</v>
      </c>
      <c r="O13" s="321">
        <v>162</v>
      </c>
      <c r="P13" s="39">
        <v>6.01</v>
      </c>
      <c r="Q13" s="323">
        <v>13.42</v>
      </c>
      <c r="R13" s="321">
        <v>134</v>
      </c>
      <c r="S13" s="320">
        <v>25.8</v>
      </c>
      <c r="T13" s="320">
        <v>49.7</v>
      </c>
      <c r="U13" s="322">
        <v>2.16</v>
      </c>
      <c r="V13" s="350">
        <v>31.8</v>
      </c>
      <c r="W13" s="320">
        <v>14</v>
      </c>
      <c r="X13" s="39">
        <v>4.66</v>
      </c>
      <c r="Y13" s="322">
        <v>2.1800000000000002</v>
      </c>
      <c r="Z13" s="322">
        <v>4.21</v>
      </c>
      <c r="AA13" s="158">
        <v>1</v>
      </c>
      <c r="AB13" s="39">
        <v>1</v>
      </c>
      <c r="AC13" s="20">
        <v>1</v>
      </c>
      <c r="AD13" s="73">
        <v>1</v>
      </c>
      <c r="AE13" s="107" t="s">
        <v>1814</v>
      </c>
      <c r="AF13" s="107"/>
      <c r="AG13" s="107"/>
    </row>
    <row r="14" spans="1:108" s="14" customFormat="1" ht="13.5" customHeight="1">
      <c r="A14" s="351" t="s">
        <v>6234</v>
      </c>
      <c r="B14" s="338">
        <v>22.8</v>
      </c>
      <c r="C14" s="98">
        <v>152</v>
      </c>
      <c r="D14" s="99">
        <v>88</v>
      </c>
      <c r="E14" s="99">
        <v>8.6</v>
      </c>
      <c r="F14" s="99">
        <v>9.8000000000000007</v>
      </c>
      <c r="G14" s="39">
        <v>91.7</v>
      </c>
      <c r="H14" s="344">
        <v>29</v>
      </c>
      <c r="I14" s="345">
        <v>0.62</v>
      </c>
      <c r="J14" s="323">
        <v>27.36</v>
      </c>
      <c r="K14" s="108" t="s">
        <v>1907</v>
      </c>
      <c r="L14" s="338">
        <v>15.3</v>
      </c>
      <c r="M14" s="39">
        <v>1050</v>
      </c>
      <c r="N14" s="39">
        <v>138.19999999999999</v>
      </c>
      <c r="O14" s="321">
        <v>164</v>
      </c>
      <c r="P14" s="39">
        <v>6.01</v>
      </c>
      <c r="Q14" s="323">
        <v>14.15</v>
      </c>
      <c r="R14" s="321">
        <v>178</v>
      </c>
      <c r="S14" s="320">
        <v>27.9</v>
      </c>
      <c r="T14" s="320">
        <v>55.2</v>
      </c>
      <c r="U14" s="322">
        <v>2.48</v>
      </c>
      <c r="V14" s="350">
        <v>30.8</v>
      </c>
      <c r="W14" s="320">
        <v>12.9</v>
      </c>
      <c r="X14" s="39">
        <v>6.58</v>
      </c>
      <c r="Y14" s="322">
        <v>2.31</v>
      </c>
      <c r="Z14" s="322">
        <v>4.54</v>
      </c>
      <c r="AA14" s="158">
        <v>1</v>
      </c>
      <c r="AB14" s="39">
        <v>1</v>
      </c>
      <c r="AC14" s="20">
        <v>1</v>
      </c>
      <c r="AD14" s="73">
        <v>1</v>
      </c>
      <c r="AE14" s="107" t="s">
        <v>1814</v>
      </c>
      <c r="AF14" s="107"/>
      <c r="AG14" s="107"/>
    </row>
    <row r="15" spans="1:108" s="14" customFormat="1" ht="13.5" customHeight="1">
      <c r="A15" s="351" t="s">
        <v>6235</v>
      </c>
      <c r="B15" s="338">
        <v>24.3</v>
      </c>
      <c r="C15" s="98">
        <v>152</v>
      </c>
      <c r="D15" s="99">
        <v>76</v>
      </c>
      <c r="E15" s="99">
        <v>9.5</v>
      </c>
      <c r="F15" s="99">
        <v>12.1</v>
      </c>
      <c r="G15" s="39">
        <v>88.2</v>
      </c>
      <c r="H15" s="344">
        <v>30.9</v>
      </c>
      <c r="I15" s="345">
        <v>0.56999999999999995</v>
      </c>
      <c r="J15" s="323">
        <v>23.68</v>
      </c>
      <c r="K15" s="108" t="s">
        <v>1905</v>
      </c>
      <c r="L15" s="338">
        <v>16.3</v>
      </c>
      <c r="M15" s="39">
        <v>1081</v>
      </c>
      <c r="N15" s="39">
        <v>142.19999999999999</v>
      </c>
      <c r="O15" s="321">
        <v>171</v>
      </c>
      <c r="P15" s="39">
        <v>5.91</v>
      </c>
      <c r="Q15" s="323">
        <v>15.53</v>
      </c>
      <c r="R15" s="321">
        <v>147</v>
      </c>
      <c r="S15" s="320">
        <v>27.2</v>
      </c>
      <c r="T15" s="320">
        <v>53.3</v>
      </c>
      <c r="U15" s="322">
        <v>2.17</v>
      </c>
      <c r="V15" s="350">
        <v>33.5</v>
      </c>
      <c r="W15" s="320">
        <v>17.100000000000001</v>
      </c>
      <c r="X15" s="39">
        <v>5.18</v>
      </c>
      <c r="Y15" s="322">
        <v>2.17</v>
      </c>
      <c r="Z15" s="322">
        <v>4.1100000000000003</v>
      </c>
      <c r="AA15" s="158">
        <v>1</v>
      </c>
      <c r="AB15" s="39">
        <v>1</v>
      </c>
      <c r="AC15" s="20">
        <v>1</v>
      </c>
      <c r="AD15" s="73">
        <v>1</v>
      </c>
      <c r="AE15" s="107" t="s">
        <v>1814</v>
      </c>
      <c r="AF15" s="107"/>
      <c r="AG15" s="107"/>
    </row>
    <row r="16" spans="1:108" s="14" customFormat="1" ht="13.5" customHeight="1">
      <c r="A16" s="351" t="s">
        <v>5979</v>
      </c>
      <c r="B16" s="338">
        <v>26.8</v>
      </c>
      <c r="C16" s="98">
        <v>152</v>
      </c>
      <c r="D16" s="99">
        <v>88</v>
      </c>
      <c r="E16" s="99">
        <v>9.6</v>
      </c>
      <c r="F16" s="99">
        <v>12.1</v>
      </c>
      <c r="G16" s="39">
        <v>85.4</v>
      </c>
      <c r="H16" s="344">
        <v>34.1</v>
      </c>
      <c r="I16" s="345">
        <v>0.62</v>
      </c>
      <c r="J16" s="323">
        <v>23.28</v>
      </c>
      <c r="K16" s="108" t="s">
        <v>9026</v>
      </c>
      <c r="L16" s="338">
        <v>18</v>
      </c>
      <c r="M16" s="39">
        <v>1223</v>
      </c>
      <c r="N16" s="39">
        <v>160.9</v>
      </c>
      <c r="O16" s="321">
        <v>192</v>
      </c>
      <c r="P16" s="39">
        <v>5.99</v>
      </c>
      <c r="Q16" s="323">
        <v>15.84</v>
      </c>
      <c r="R16" s="321">
        <v>219</v>
      </c>
      <c r="S16" s="320">
        <v>35.4</v>
      </c>
      <c r="T16" s="320">
        <v>68.7</v>
      </c>
      <c r="U16" s="322">
        <v>2.54</v>
      </c>
      <c r="V16" s="350">
        <v>34.6</v>
      </c>
      <c r="W16" s="320">
        <v>19.7</v>
      </c>
      <c r="X16" s="322">
        <v>7.7</v>
      </c>
      <c r="Y16" s="322">
        <v>2.5299999999999998</v>
      </c>
      <c r="Z16" s="322">
        <v>4.88</v>
      </c>
      <c r="AA16" s="158">
        <v>1</v>
      </c>
      <c r="AB16" s="39">
        <v>1</v>
      </c>
      <c r="AC16" s="20">
        <v>1</v>
      </c>
      <c r="AD16" s="73">
        <v>1</v>
      </c>
      <c r="AE16" s="107" t="s">
        <v>1814</v>
      </c>
      <c r="AF16" s="107"/>
      <c r="AG16" s="107"/>
    </row>
    <row r="17" spans="1:33" s="14" customFormat="1" ht="13.5" customHeight="1">
      <c r="A17" s="351" t="s">
        <v>5980</v>
      </c>
      <c r="B17" s="338">
        <v>28.4</v>
      </c>
      <c r="C17" s="98">
        <v>178</v>
      </c>
      <c r="D17" s="99">
        <v>87</v>
      </c>
      <c r="E17" s="99">
        <v>8.9</v>
      </c>
      <c r="F17" s="99">
        <v>12.7</v>
      </c>
      <c r="G17" s="39">
        <v>110</v>
      </c>
      <c r="H17" s="344">
        <v>36.200000000000003</v>
      </c>
      <c r="I17" s="345">
        <v>0.67</v>
      </c>
      <c r="J17" s="323">
        <v>23.63</v>
      </c>
      <c r="K17" s="108" t="s">
        <v>6602</v>
      </c>
      <c r="L17" s="338">
        <v>19.100000000000001</v>
      </c>
      <c r="M17" s="39">
        <v>1797</v>
      </c>
      <c r="N17" s="39">
        <v>201.9</v>
      </c>
      <c r="O17" s="321">
        <v>239</v>
      </c>
      <c r="P17" s="39">
        <v>7.05</v>
      </c>
      <c r="Q17" s="323">
        <v>17.260000000000002</v>
      </c>
      <c r="R17" s="321">
        <v>230</v>
      </c>
      <c r="S17" s="320">
        <v>37.4</v>
      </c>
      <c r="T17" s="320">
        <v>72.2</v>
      </c>
      <c r="U17" s="322">
        <v>2.52</v>
      </c>
      <c r="V17" s="350">
        <v>34.5</v>
      </c>
      <c r="W17" s="320">
        <v>20.2</v>
      </c>
      <c r="X17" s="39">
        <v>11.2</v>
      </c>
      <c r="Y17" s="322">
        <v>2.46</v>
      </c>
      <c r="Z17" s="322">
        <v>4.8099999999999996</v>
      </c>
      <c r="AA17" s="158">
        <v>1</v>
      </c>
      <c r="AB17" s="39">
        <v>1</v>
      </c>
      <c r="AC17" s="20">
        <v>1</v>
      </c>
      <c r="AD17" s="73">
        <v>1</v>
      </c>
      <c r="AE17" s="107" t="s">
        <v>1814</v>
      </c>
      <c r="AF17" s="107"/>
      <c r="AG17" s="107"/>
    </row>
    <row r="18" spans="1:33" s="14" customFormat="1" ht="13.5" customHeight="1">
      <c r="A18" s="351" t="s">
        <v>5981</v>
      </c>
      <c r="B18" s="338">
        <v>33.799999999999997</v>
      </c>
      <c r="C18" s="98">
        <v>178</v>
      </c>
      <c r="D18" s="99">
        <v>91</v>
      </c>
      <c r="E18" s="99">
        <v>12.8</v>
      </c>
      <c r="F18" s="99">
        <v>12.7</v>
      </c>
      <c r="G18" s="39">
        <v>109</v>
      </c>
      <c r="H18" s="344">
        <v>43</v>
      </c>
      <c r="I18" s="345">
        <v>0.68</v>
      </c>
      <c r="J18" s="323">
        <v>20.12</v>
      </c>
      <c r="K18" s="108" t="s">
        <v>6603</v>
      </c>
      <c r="L18" s="338">
        <v>22.7</v>
      </c>
      <c r="M18" s="39">
        <v>1973</v>
      </c>
      <c r="N18" s="39">
        <v>221.7</v>
      </c>
      <c r="O18" s="321">
        <v>271</v>
      </c>
      <c r="P18" s="39">
        <v>6.77</v>
      </c>
      <c r="Q18" s="323">
        <v>23.67</v>
      </c>
      <c r="R18" s="321">
        <v>271</v>
      </c>
      <c r="S18" s="320">
        <v>40.799999999999997</v>
      </c>
      <c r="T18" s="320">
        <v>80.900000000000006</v>
      </c>
      <c r="U18" s="322">
        <v>2.5099999999999998</v>
      </c>
      <c r="V18" s="350">
        <v>38.700000000000003</v>
      </c>
      <c r="W18" s="320">
        <v>32.9</v>
      </c>
      <c r="X18" s="320">
        <v>13.6</v>
      </c>
      <c r="Y18" s="322">
        <v>2.42</v>
      </c>
      <c r="Z18" s="322">
        <v>4.47</v>
      </c>
      <c r="AA18" s="158">
        <v>1</v>
      </c>
      <c r="AB18" s="39">
        <v>1</v>
      </c>
      <c r="AC18" s="20">
        <v>1</v>
      </c>
      <c r="AD18" s="73">
        <v>1</v>
      </c>
      <c r="AE18" s="107" t="s">
        <v>1814</v>
      </c>
      <c r="AF18" s="107"/>
      <c r="AG18" s="107"/>
    </row>
    <row r="19" spans="1:33" s="14" customFormat="1" ht="13.5" customHeight="1">
      <c r="A19" s="351" t="s">
        <v>5982</v>
      </c>
      <c r="B19" s="338">
        <v>12.6</v>
      </c>
      <c r="C19" s="98">
        <v>203</v>
      </c>
      <c r="D19" s="99">
        <v>47</v>
      </c>
      <c r="E19" s="99">
        <v>4.5</v>
      </c>
      <c r="F19" s="99">
        <v>7.9</v>
      </c>
      <c r="G19" s="39">
        <v>162</v>
      </c>
      <c r="H19" s="344">
        <v>16.100000000000001</v>
      </c>
      <c r="I19" s="345">
        <v>0.57999999999999996</v>
      </c>
      <c r="J19" s="323">
        <v>45.69</v>
      </c>
      <c r="K19" s="108" t="s">
        <v>9027</v>
      </c>
      <c r="L19" s="338">
        <v>8.5</v>
      </c>
      <c r="M19" s="39">
        <v>971.2</v>
      </c>
      <c r="N19" s="39">
        <v>95.69</v>
      </c>
      <c r="O19" s="321">
        <v>115</v>
      </c>
      <c r="P19" s="39">
        <v>7.77</v>
      </c>
      <c r="Q19" s="323">
        <v>9.74</v>
      </c>
      <c r="R19" s="320">
        <v>27.1</v>
      </c>
      <c r="S19" s="322">
        <v>7.53</v>
      </c>
      <c r="T19" s="320">
        <v>14.5</v>
      </c>
      <c r="U19" s="322">
        <v>1.3</v>
      </c>
      <c r="V19" s="350">
        <v>20</v>
      </c>
      <c r="W19" s="322">
        <v>2.54</v>
      </c>
      <c r="X19" s="39">
        <v>1.89</v>
      </c>
      <c r="Y19" s="322">
        <v>1.07</v>
      </c>
      <c r="Z19" s="322">
        <v>2.19</v>
      </c>
      <c r="AA19" s="158">
        <v>1</v>
      </c>
      <c r="AB19" s="39">
        <v>1</v>
      </c>
      <c r="AC19" s="20">
        <v>2</v>
      </c>
      <c r="AD19" s="73">
        <v>4</v>
      </c>
      <c r="AE19" s="107" t="s">
        <v>1814</v>
      </c>
      <c r="AF19" s="107"/>
      <c r="AG19" s="107"/>
    </row>
    <row r="20" spans="1:33" s="14" customFormat="1" ht="13.5" customHeight="1">
      <c r="A20" s="351" t="s">
        <v>5983</v>
      </c>
      <c r="B20" s="338">
        <v>27.8</v>
      </c>
      <c r="C20" s="98">
        <v>203</v>
      </c>
      <c r="D20" s="99">
        <v>75</v>
      </c>
      <c r="E20" s="99">
        <v>9</v>
      </c>
      <c r="F20" s="99">
        <v>12.7</v>
      </c>
      <c r="G20" s="39">
        <v>140</v>
      </c>
      <c r="H20" s="344">
        <v>35.5</v>
      </c>
      <c r="I20" s="345">
        <v>0.68</v>
      </c>
      <c r="J20" s="323">
        <v>24.29</v>
      </c>
      <c r="K20" s="108" t="s">
        <v>6604</v>
      </c>
      <c r="L20" s="338">
        <v>18.7</v>
      </c>
      <c r="M20" s="39">
        <v>2171</v>
      </c>
      <c r="N20" s="39">
        <v>213.9</v>
      </c>
      <c r="O20" s="321">
        <v>258</v>
      </c>
      <c r="P20" s="39">
        <v>7.83</v>
      </c>
      <c r="Q20" s="323">
        <v>19.350000000000001</v>
      </c>
      <c r="R20" s="321">
        <v>160</v>
      </c>
      <c r="S20" s="320">
        <v>29.3</v>
      </c>
      <c r="T20" s="320">
        <v>56.8</v>
      </c>
      <c r="U20" s="322">
        <v>2.13</v>
      </c>
      <c r="V20" s="350">
        <v>33.1</v>
      </c>
      <c r="W20" s="320">
        <v>17.899999999999999</v>
      </c>
      <c r="X20" s="320">
        <v>10.4</v>
      </c>
      <c r="Y20" s="322">
        <v>1.99</v>
      </c>
      <c r="Z20" s="322">
        <v>3.84</v>
      </c>
      <c r="AA20" s="158">
        <v>1</v>
      </c>
      <c r="AB20" s="39">
        <v>1</v>
      </c>
      <c r="AC20" s="20">
        <v>1</v>
      </c>
      <c r="AD20" s="73">
        <v>1</v>
      </c>
      <c r="AE20" s="107" t="s">
        <v>1814</v>
      </c>
      <c r="AF20" s="107"/>
      <c r="AG20" s="107"/>
    </row>
    <row r="21" spans="1:33" s="14" customFormat="1" ht="13.5" customHeight="1">
      <c r="A21" s="351" t="s">
        <v>5984</v>
      </c>
      <c r="B21" s="338">
        <v>29.8</v>
      </c>
      <c r="C21" s="98">
        <v>203</v>
      </c>
      <c r="D21" s="99">
        <v>76</v>
      </c>
      <c r="E21" s="99">
        <v>10.199999999999999</v>
      </c>
      <c r="F21" s="99">
        <v>12.7</v>
      </c>
      <c r="G21" s="39">
        <v>136</v>
      </c>
      <c r="H21" s="344">
        <v>37.9</v>
      </c>
      <c r="I21" s="345">
        <v>0.68</v>
      </c>
      <c r="J21" s="323">
        <v>22.71</v>
      </c>
      <c r="K21" s="108" t="s">
        <v>1895</v>
      </c>
      <c r="L21" s="338">
        <v>20</v>
      </c>
      <c r="M21" s="39">
        <v>2261</v>
      </c>
      <c r="N21" s="39">
        <v>222.7</v>
      </c>
      <c r="O21" s="321">
        <v>271</v>
      </c>
      <c r="P21" s="39">
        <v>7.72</v>
      </c>
      <c r="Q21" s="323">
        <v>21.86</v>
      </c>
      <c r="R21" s="321">
        <v>167</v>
      </c>
      <c r="S21" s="320">
        <v>29.8</v>
      </c>
      <c r="T21" s="320">
        <v>58.7</v>
      </c>
      <c r="U21" s="322">
        <v>2.1</v>
      </c>
      <c r="V21" s="350">
        <v>35.200000000000003</v>
      </c>
      <c r="W21" s="320">
        <v>22.3</v>
      </c>
      <c r="X21" s="320">
        <v>11.2</v>
      </c>
      <c r="Y21" s="322">
        <v>1.97</v>
      </c>
      <c r="Z21" s="322">
        <v>3.69</v>
      </c>
      <c r="AA21" s="158">
        <v>1</v>
      </c>
      <c r="AB21" s="39">
        <v>1</v>
      </c>
      <c r="AC21" s="20">
        <v>1</v>
      </c>
      <c r="AD21" s="73">
        <v>1</v>
      </c>
      <c r="AE21" s="107" t="s">
        <v>1814</v>
      </c>
      <c r="AF21" s="107"/>
      <c r="AG21" s="107"/>
    </row>
    <row r="22" spans="1:33" s="14" customFormat="1" ht="13.5" customHeight="1">
      <c r="A22" s="351" t="s">
        <v>5985</v>
      </c>
      <c r="B22" s="338">
        <v>31.8</v>
      </c>
      <c r="C22" s="98">
        <v>203</v>
      </c>
      <c r="D22" s="99">
        <v>87</v>
      </c>
      <c r="E22" s="99">
        <v>9.5</v>
      </c>
      <c r="F22" s="99">
        <v>13.3</v>
      </c>
      <c r="G22" s="39">
        <v>132</v>
      </c>
      <c r="H22" s="344">
        <v>40.5</v>
      </c>
      <c r="I22" s="345">
        <v>0.72</v>
      </c>
      <c r="J22" s="323">
        <v>22.66</v>
      </c>
      <c r="K22" s="108" t="s">
        <v>6605</v>
      </c>
      <c r="L22" s="338">
        <v>21.4</v>
      </c>
      <c r="M22" s="39">
        <v>2555</v>
      </c>
      <c r="N22" s="39">
        <v>251.7</v>
      </c>
      <c r="O22" s="321">
        <v>300</v>
      </c>
      <c r="P22" s="39">
        <v>7.94</v>
      </c>
      <c r="Q22" s="323">
        <v>20.8</v>
      </c>
      <c r="R22" s="321">
        <v>251</v>
      </c>
      <c r="S22" s="320">
        <v>40</v>
      </c>
      <c r="T22" s="320">
        <v>78</v>
      </c>
      <c r="U22" s="322">
        <v>2.4900000000000002</v>
      </c>
      <c r="V22" s="350">
        <v>36.1</v>
      </c>
      <c r="W22" s="320">
        <v>24.5</v>
      </c>
      <c r="X22" s="320">
        <v>16.2</v>
      </c>
      <c r="Y22" s="322">
        <v>2.36</v>
      </c>
      <c r="Z22" s="322">
        <v>4.6100000000000003</v>
      </c>
      <c r="AA22" s="158">
        <v>1</v>
      </c>
      <c r="AB22" s="39">
        <v>1</v>
      </c>
      <c r="AC22" s="20">
        <v>1</v>
      </c>
      <c r="AD22" s="73">
        <v>1</v>
      </c>
      <c r="AE22" s="107" t="s">
        <v>1814</v>
      </c>
      <c r="AF22" s="107"/>
      <c r="AG22" s="107"/>
    </row>
    <row r="23" spans="1:33" s="14" customFormat="1" ht="13.5" customHeight="1">
      <c r="A23" s="351" t="s">
        <v>5986</v>
      </c>
      <c r="B23" s="338">
        <v>33.9</v>
      </c>
      <c r="C23" s="98">
        <v>203</v>
      </c>
      <c r="D23" s="99">
        <v>88</v>
      </c>
      <c r="E23" s="99">
        <v>10.8</v>
      </c>
      <c r="F23" s="99">
        <v>13.3</v>
      </c>
      <c r="G23" s="39">
        <v>130</v>
      </c>
      <c r="H23" s="344">
        <v>43.2</v>
      </c>
      <c r="I23" s="345">
        <v>0.72</v>
      </c>
      <c r="J23" s="323">
        <v>21.3</v>
      </c>
      <c r="K23" s="108" t="s">
        <v>6606</v>
      </c>
      <c r="L23" s="338">
        <v>22.8</v>
      </c>
      <c r="M23" s="39">
        <v>2645</v>
      </c>
      <c r="N23" s="39">
        <v>260.60000000000002</v>
      </c>
      <c r="O23" s="321">
        <v>314</v>
      </c>
      <c r="P23" s="39">
        <v>7.83</v>
      </c>
      <c r="Q23" s="323">
        <v>23.43</v>
      </c>
      <c r="R23" s="321">
        <v>262</v>
      </c>
      <c r="S23" s="320">
        <v>40.700000000000003</v>
      </c>
      <c r="T23" s="39">
        <v>80.3</v>
      </c>
      <c r="U23" s="322">
        <v>2.46</v>
      </c>
      <c r="V23" s="350">
        <v>38.1</v>
      </c>
      <c r="W23" s="320">
        <v>29.8</v>
      </c>
      <c r="X23" s="320">
        <v>17.3</v>
      </c>
      <c r="Y23" s="322">
        <v>2.33</v>
      </c>
      <c r="Z23" s="322">
        <v>4.4400000000000004</v>
      </c>
      <c r="AA23" s="158">
        <v>1</v>
      </c>
      <c r="AB23" s="39">
        <v>1</v>
      </c>
      <c r="AC23" s="20">
        <v>1</v>
      </c>
      <c r="AD23" s="73">
        <v>1</v>
      </c>
      <c r="AE23" s="107" t="s">
        <v>1814</v>
      </c>
      <c r="AF23" s="107"/>
      <c r="AG23" s="107"/>
    </row>
    <row r="24" spans="1:33" s="14" customFormat="1" ht="13.5" customHeight="1">
      <c r="A24" s="351" t="s">
        <v>485</v>
      </c>
      <c r="B24" s="338">
        <v>35.6</v>
      </c>
      <c r="C24" s="98">
        <v>229</v>
      </c>
      <c r="D24" s="99">
        <v>87</v>
      </c>
      <c r="E24" s="99">
        <v>10.199999999999999</v>
      </c>
      <c r="F24" s="99">
        <v>14</v>
      </c>
      <c r="G24" s="39">
        <v>158</v>
      </c>
      <c r="H24" s="344">
        <v>45.3</v>
      </c>
      <c r="I24" s="345">
        <v>0.77</v>
      </c>
      <c r="J24" s="323">
        <v>21.65</v>
      </c>
      <c r="K24" s="108" t="s">
        <v>6607</v>
      </c>
      <c r="L24" s="338">
        <v>23.9</v>
      </c>
      <c r="M24" s="39">
        <v>3547</v>
      </c>
      <c r="N24" s="39">
        <v>309.8</v>
      </c>
      <c r="O24" s="321">
        <v>373</v>
      </c>
      <c r="P24" s="39">
        <v>8.84</v>
      </c>
      <c r="Q24" s="323">
        <v>24.73</v>
      </c>
      <c r="R24" s="321">
        <v>275</v>
      </c>
      <c r="S24" s="320">
        <v>43.2</v>
      </c>
      <c r="T24" s="320">
        <v>83.8</v>
      </c>
      <c r="U24" s="322">
        <v>2.46</v>
      </c>
      <c r="V24" s="350">
        <v>37.200000000000003</v>
      </c>
      <c r="W24" s="320">
        <v>28.8</v>
      </c>
      <c r="X24" s="320">
        <v>22.9</v>
      </c>
      <c r="Y24" s="322">
        <v>2.29</v>
      </c>
      <c r="Z24" s="322">
        <v>4.43</v>
      </c>
      <c r="AA24" s="158">
        <v>1</v>
      </c>
      <c r="AB24" s="39">
        <v>1</v>
      </c>
      <c r="AC24" s="20">
        <v>1</v>
      </c>
      <c r="AD24" s="73">
        <v>1</v>
      </c>
      <c r="AE24" s="107" t="s">
        <v>1814</v>
      </c>
      <c r="AF24" s="107"/>
      <c r="AG24" s="107"/>
    </row>
    <row r="25" spans="1:33" s="14" customFormat="1" ht="13.5" customHeight="1">
      <c r="A25" s="351" t="s">
        <v>486</v>
      </c>
      <c r="B25" s="338">
        <v>37.799999999999997</v>
      </c>
      <c r="C25" s="98">
        <v>229</v>
      </c>
      <c r="D25" s="99">
        <v>88</v>
      </c>
      <c r="E25" s="99">
        <v>11.4</v>
      </c>
      <c r="F25" s="99">
        <v>14</v>
      </c>
      <c r="G25" s="39">
        <v>155</v>
      </c>
      <c r="H25" s="344">
        <v>48.2</v>
      </c>
      <c r="I25" s="345">
        <v>0.77</v>
      </c>
      <c r="J25" s="323">
        <v>20.43</v>
      </c>
      <c r="K25" s="108" t="s">
        <v>6608</v>
      </c>
      <c r="L25" s="338">
        <v>25.4</v>
      </c>
      <c r="M25" s="39">
        <v>3670</v>
      </c>
      <c r="N25" s="39">
        <v>320.5</v>
      </c>
      <c r="O25" s="321">
        <v>389</v>
      </c>
      <c r="P25" s="39">
        <v>8.73</v>
      </c>
      <c r="Q25" s="323">
        <v>27.49</v>
      </c>
      <c r="R25" s="321">
        <v>286</v>
      </c>
      <c r="S25" s="320">
        <v>43.9</v>
      </c>
      <c r="T25" s="320">
        <v>86.3</v>
      </c>
      <c r="U25" s="322">
        <v>2.44</v>
      </c>
      <c r="V25" s="350">
        <v>39.1</v>
      </c>
      <c r="W25" s="320">
        <v>34.5</v>
      </c>
      <c r="X25" s="320">
        <v>24.2</v>
      </c>
      <c r="Y25" s="322">
        <v>2.2599999999999998</v>
      </c>
      <c r="Z25" s="322">
        <v>4.28</v>
      </c>
      <c r="AA25" s="158">
        <v>1</v>
      </c>
      <c r="AB25" s="39">
        <v>1</v>
      </c>
      <c r="AC25" s="20">
        <v>1</v>
      </c>
      <c r="AD25" s="73">
        <v>1</v>
      </c>
      <c r="AE25" s="107" t="s">
        <v>1814</v>
      </c>
      <c r="AF25" s="107"/>
      <c r="AG25" s="107"/>
    </row>
    <row r="26" spans="1:33" s="14" customFormat="1" ht="13.5" customHeight="1">
      <c r="A26" s="351" t="s">
        <v>487</v>
      </c>
      <c r="B26" s="338">
        <v>12.5</v>
      </c>
      <c r="C26" s="98">
        <v>254</v>
      </c>
      <c r="D26" s="99">
        <v>38</v>
      </c>
      <c r="E26" s="99">
        <v>4.3</v>
      </c>
      <c r="F26" s="99">
        <v>7.1</v>
      </c>
      <c r="G26" s="39">
        <v>215</v>
      </c>
      <c r="H26" s="344">
        <v>15.9</v>
      </c>
      <c r="I26" s="345">
        <v>0.64</v>
      </c>
      <c r="J26" s="323">
        <v>51.4</v>
      </c>
      <c r="K26" s="108" t="s">
        <v>6748</v>
      </c>
      <c r="L26" s="338">
        <v>8.4</v>
      </c>
      <c r="M26" s="39">
        <v>1354</v>
      </c>
      <c r="N26" s="39">
        <v>106.6</v>
      </c>
      <c r="O26" s="321">
        <v>132</v>
      </c>
      <c r="P26" s="322">
        <v>9.1999999999999993</v>
      </c>
      <c r="Q26" s="323">
        <v>11.47</v>
      </c>
      <c r="R26" s="320">
        <v>14.1</v>
      </c>
      <c r="S26" s="322">
        <v>4.59</v>
      </c>
      <c r="T26" s="322">
        <v>9.14</v>
      </c>
      <c r="U26" s="322">
        <v>0.94</v>
      </c>
      <c r="V26" s="350">
        <v>18.7</v>
      </c>
      <c r="W26" s="39">
        <v>1.95</v>
      </c>
      <c r="X26" s="322">
        <v>1.7</v>
      </c>
      <c r="Y26" s="322">
        <v>0.71</v>
      </c>
      <c r="Z26" s="322">
        <v>1.4</v>
      </c>
      <c r="AA26" s="158">
        <v>1</v>
      </c>
      <c r="AB26" s="39">
        <v>1</v>
      </c>
      <c r="AC26" s="20">
        <v>4</v>
      </c>
      <c r="AD26" s="73">
        <v>4</v>
      </c>
      <c r="AE26" s="107" t="s">
        <v>1814</v>
      </c>
      <c r="AF26" s="107"/>
      <c r="AG26" s="107"/>
    </row>
    <row r="27" spans="1:33" s="14" customFormat="1" ht="13.5" customHeight="1">
      <c r="A27" s="351" t="s">
        <v>488</v>
      </c>
      <c r="B27" s="338">
        <v>33</v>
      </c>
      <c r="C27" s="98">
        <v>254</v>
      </c>
      <c r="D27" s="99">
        <v>84</v>
      </c>
      <c r="E27" s="99">
        <v>7.4</v>
      </c>
      <c r="F27" s="99">
        <v>14.6</v>
      </c>
      <c r="G27" s="39">
        <v>179</v>
      </c>
      <c r="H27" s="344">
        <v>41.6</v>
      </c>
      <c r="I27" s="345">
        <v>0.81</v>
      </c>
      <c r="J27" s="323">
        <v>24.7</v>
      </c>
      <c r="K27" s="108" t="s">
        <v>1896</v>
      </c>
      <c r="L27" s="338">
        <v>22</v>
      </c>
      <c r="M27" s="39">
        <v>4310</v>
      </c>
      <c r="N27" s="39">
        <v>339.4</v>
      </c>
      <c r="O27" s="321">
        <v>397</v>
      </c>
      <c r="P27" s="39">
        <v>10.130000000000001</v>
      </c>
      <c r="Q27" s="323">
        <v>21</v>
      </c>
      <c r="R27" s="321">
        <v>255</v>
      </c>
      <c r="S27" s="320">
        <v>42.2</v>
      </c>
      <c r="T27" s="320">
        <v>81.3</v>
      </c>
      <c r="U27" s="322">
        <v>2.46</v>
      </c>
      <c r="V27" s="350">
        <v>35.9</v>
      </c>
      <c r="W27" s="320">
        <v>24.4</v>
      </c>
      <c r="X27" s="320">
        <v>25.8</v>
      </c>
      <c r="Y27" s="322">
        <v>2.2999999999999998</v>
      </c>
      <c r="Z27" s="322">
        <v>4.6500000000000004</v>
      </c>
      <c r="AA27" s="158">
        <v>1</v>
      </c>
      <c r="AB27" s="39">
        <v>1</v>
      </c>
      <c r="AC27" s="20">
        <v>1</v>
      </c>
      <c r="AD27" s="73">
        <v>1</v>
      </c>
      <c r="AE27" s="107" t="s">
        <v>1814</v>
      </c>
      <c r="AF27" s="107"/>
      <c r="AG27" s="107"/>
    </row>
    <row r="28" spans="1:33" s="14" customFormat="1" ht="13.5" customHeight="1">
      <c r="A28" s="351" t="s">
        <v>489</v>
      </c>
      <c r="B28" s="338">
        <v>37</v>
      </c>
      <c r="C28" s="98">
        <v>254</v>
      </c>
      <c r="D28" s="99">
        <v>86</v>
      </c>
      <c r="E28" s="99">
        <v>9.6999999999999993</v>
      </c>
      <c r="F28" s="99">
        <v>14.6</v>
      </c>
      <c r="G28" s="39">
        <v>186</v>
      </c>
      <c r="H28" s="344">
        <v>47.4</v>
      </c>
      <c r="I28" s="345">
        <v>0.82</v>
      </c>
      <c r="J28" s="323">
        <v>22.09</v>
      </c>
      <c r="K28" s="108" t="s">
        <v>1897</v>
      </c>
      <c r="L28" s="338">
        <v>25</v>
      </c>
      <c r="M28" s="39">
        <v>4543</v>
      </c>
      <c r="N28" s="39">
        <v>357.7</v>
      </c>
      <c r="O28" s="321">
        <v>430</v>
      </c>
      <c r="P28" s="39">
        <v>9.81</v>
      </c>
      <c r="Q28" s="323">
        <v>25.76</v>
      </c>
      <c r="R28" s="321">
        <v>285</v>
      </c>
      <c r="S28" s="320">
        <v>45.3</v>
      </c>
      <c r="T28" s="320">
        <v>86.5</v>
      </c>
      <c r="U28" s="322">
        <v>2.46</v>
      </c>
      <c r="V28" s="350">
        <v>36.1</v>
      </c>
      <c r="W28" s="320">
        <v>28.2</v>
      </c>
      <c r="X28" s="320">
        <v>28.9</v>
      </c>
      <c r="Y28" s="322">
        <v>2.25</v>
      </c>
      <c r="Z28" s="322">
        <v>4.42</v>
      </c>
      <c r="AA28" s="158">
        <v>1</v>
      </c>
      <c r="AB28" s="39">
        <v>1</v>
      </c>
      <c r="AC28" s="20">
        <v>1</v>
      </c>
      <c r="AD28" s="73">
        <v>1</v>
      </c>
      <c r="AE28" s="107" t="s">
        <v>1814</v>
      </c>
      <c r="AF28" s="107"/>
      <c r="AG28" s="107"/>
    </row>
    <row r="29" spans="1:33" s="14" customFormat="1" ht="13.5" customHeight="1">
      <c r="A29" s="108" t="s">
        <v>490</v>
      </c>
      <c r="B29" s="352">
        <v>42.4</v>
      </c>
      <c r="C29" s="98">
        <v>254</v>
      </c>
      <c r="D29" s="99">
        <v>100</v>
      </c>
      <c r="E29" s="99">
        <v>10.8</v>
      </c>
      <c r="F29" s="99">
        <v>14.6</v>
      </c>
      <c r="G29" s="39">
        <v>178</v>
      </c>
      <c r="H29" s="344">
        <v>54</v>
      </c>
      <c r="I29" s="345">
        <v>0.87</v>
      </c>
      <c r="J29" s="323">
        <v>20.51</v>
      </c>
      <c r="K29" s="108" t="s">
        <v>1912</v>
      </c>
      <c r="L29" s="338">
        <v>28.5</v>
      </c>
      <c r="M29" s="39">
        <v>5257</v>
      </c>
      <c r="N29" s="39">
        <v>414</v>
      </c>
      <c r="O29" s="321">
        <v>496</v>
      </c>
      <c r="P29" s="39">
        <v>9.8699999999999992</v>
      </c>
      <c r="Q29" s="323">
        <v>29.03</v>
      </c>
      <c r="R29" s="321">
        <v>433</v>
      </c>
      <c r="S29" s="320">
        <v>59</v>
      </c>
      <c r="T29" s="321">
        <v>114</v>
      </c>
      <c r="U29" s="322">
        <v>2.83</v>
      </c>
      <c r="V29" s="350">
        <v>39.700000000000003</v>
      </c>
      <c r="W29" s="320">
        <v>38.200000000000003</v>
      </c>
      <c r="X29" s="320">
        <v>44.5</v>
      </c>
      <c r="Y29" s="322">
        <v>2.58</v>
      </c>
      <c r="Z29" s="322">
        <v>5.09</v>
      </c>
      <c r="AA29" s="158">
        <v>1</v>
      </c>
      <c r="AB29" s="39">
        <v>1</v>
      </c>
      <c r="AC29" s="20">
        <v>1</v>
      </c>
      <c r="AD29" s="73">
        <v>1</v>
      </c>
      <c r="AE29" s="107" t="s">
        <v>1814</v>
      </c>
      <c r="AF29" s="107"/>
      <c r="AG29" s="107"/>
    </row>
    <row r="30" spans="1:33" s="14" customFormat="1" ht="13.5" customHeight="1">
      <c r="A30" s="108" t="s">
        <v>491</v>
      </c>
      <c r="B30" s="352">
        <v>50</v>
      </c>
      <c r="C30" s="98">
        <v>254</v>
      </c>
      <c r="D30" s="99">
        <v>104</v>
      </c>
      <c r="E30" s="99">
        <v>14.6</v>
      </c>
      <c r="F30" s="99">
        <v>14.6</v>
      </c>
      <c r="G30" s="99">
        <v>178</v>
      </c>
      <c r="H30" s="343">
        <v>63.7</v>
      </c>
      <c r="I30" s="353">
        <v>0.88</v>
      </c>
      <c r="J30" s="354">
        <v>17.63</v>
      </c>
      <c r="K30" s="108" t="s">
        <v>9021</v>
      </c>
      <c r="L30" s="338">
        <v>33.6</v>
      </c>
      <c r="M30" s="39">
        <v>5750</v>
      </c>
      <c r="N30" s="39">
        <v>452.8</v>
      </c>
      <c r="O30" s="321">
        <v>558</v>
      </c>
      <c r="P30" s="39">
        <v>9.52</v>
      </c>
      <c r="Q30" s="323">
        <v>37.92</v>
      </c>
      <c r="R30" s="321">
        <v>498</v>
      </c>
      <c r="S30" s="320">
        <v>63.8</v>
      </c>
      <c r="T30" s="321">
        <v>126</v>
      </c>
      <c r="U30" s="322">
        <v>2.8</v>
      </c>
      <c r="V30" s="350">
        <v>43.3</v>
      </c>
      <c r="W30" s="320">
        <v>58</v>
      </c>
      <c r="X30" s="320">
        <v>52.7</v>
      </c>
      <c r="Y30" s="322">
        <v>2.5499999999999998</v>
      </c>
      <c r="Z30" s="322">
        <v>4.74</v>
      </c>
      <c r="AA30" s="158">
        <v>1</v>
      </c>
      <c r="AB30" s="39">
        <v>1</v>
      </c>
      <c r="AC30" s="20">
        <v>1</v>
      </c>
      <c r="AD30" s="73">
        <v>1</v>
      </c>
      <c r="AE30" s="107" t="s">
        <v>1814</v>
      </c>
      <c r="AF30" s="107"/>
      <c r="AG30" s="107"/>
    </row>
    <row r="31" spans="1:33" s="14" customFormat="1" ht="13.5" customHeight="1">
      <c r="A31" s="108" t="s">
        <v>492</v>
      </c>
      <c r="B31" s="352">
        <v>61.2</v>
      </c>
      <c r="C31" s="98">
        <v>254</v>
      </c>
      <c r="D31" s="99">
        <v>110</v>
      </c>
      <c r="E31" s="99">
        <v>20.2</v>
      </c>
      <c r="F31" s="99">
        <v>14.6</v>
      </c>
      <c r="G31" s="99">
        <v>170</v>
      </c>
      <c r="H31" s="343">
        <v>78.099999999999994</v>
      </c>
      <c r="I31" s="353">
        <v>0.89</v>
      </c>
      <c r="J31" s="354">
        <v>14.55</v>
      </c>
      <c r="K31" s="108" t="s">
        <v>9022</v>
      </c>
      <c r="L31" s="338">
        <v>41.1</v>
      </c>
      <c r="M31" s="39">
        <v>6550</v>
      </c>
      <c r="N31" s="39">
        <v>515.79999999999995</v>
      </c>
      <c r="O31" s="321">
        <v>654</v>
      </c>
      <c r="P31" s="39">
        <v>9.17</v>
      </c>
      <c r="Q31" s="323">
        <v>51.73</v>
      </c>
      <c r="R31" s="321">
        <v>582</v>
      </c>
      <c r="S31" s="320">
        <v>69.2</v>
      </c>
      <c r="T31" s="321">
        <v>146</v>
      </c>
      <c r="U31" s="322">
        <v>2.73</v>
      </c>
      <c r="V31" s="350">
        <v>51</v>
      </c>
      <c r="W31" s="321">
        <v>124</v>
      </c>
      <c r="X31" s="320">
        <v>65.2</v>
      </c>
      <c r="Y31" s="322">
        <v>2.59</v>
      </c>
      <c r="Z31" s="322">
        <v>4.32</v>
      </c>
      <c r="AA31" s="158">
        <v>1</v>
      </c>
      <c r="AB31" s="39">
        <v>1</v>
      </c>
      <c r="AC31" s="20">
        <v>1</v>
      </c>
      <c r="AD31" s="73">
        <v>1</v>
      </c>
      <c r="AE31" s="107" t="s">
        <v>1814</v>
      </c>
      <c r="AF31" s="107"/>
      <c r="AG31" s="107"/>
    </row>
    <row r="32" spans="1:33" s="14" customFormat="1" ht="13.5" customHeight="1">
      <c r="A32" s="108" t="s">
        <v>493</v>
      </c>
      <c r="B32" s="352">
        <v>15.8</v>
      </c>
      <c r="C32" s="98">
        <v>305</v>
      </c>
      <c r="D32" s="99">
        <v>38</v>
      </c>
      <c r="E32" s="99">
        <v>4.8</v>
      </c>
      <c r="F32" s="99">
        <v>7.8</v>
      </c>
      <c r="G32" s="99">
        <v>262</v>
      </c>
      <c r="H32" s="343">
        <v>20</v>
      </c>
      <c r="I32" s="353">
        <v>0.75</v>
      </c>
      <c r="J32" s="354">
        <v>47.4</v>
      </c>
      <c r="K32" s="108" t="s">
        <v>1034</v>
      </c>
      <c r="L32" s="338">
        <v>10.6</v>
      </c>
      <c r="M32" s="39">
        <v>2338</v>
      </c>
      <c r="N32" s="39">
        <v>153.30000000000001</v>
      </c>
      <c r="O32" s="321">
        <v>196</v>
      </c>
      <c r="P32" s="39">
        <v>10.78</v>
      </c>
      <c r="Q32" s="323">
        <v>15.46</v>
      </c>
      <c r="R32" s="320">
        <v>15.9</v>
      </c>
      <c r="S32" s="322">
        <v>5.08</v>
      </c>
      <c r="T32" s="320">
        <v>10.8</v>
      </c>
      <c r="U32" s="322">
        <v>0.89</v>
      </c>
      <c r="V32" s="350">
        <v>20.9</v>
      </c>
      <c r="W32" s="322">
        <v>3.2</v>
      </c>
      <c r="X32" s="39">
        <v>3.22</v>
      </c>
      <c r="Y32" s="322">
        <v>0.69</v>
      </c>
      <c r="Z32" s="322">
        <v>1.3</v>
      </c>
      <c r="AA32" s="158">
        <v>1</v>
      </c>
      <c r="AB32" s="39">
        <v>1</v>
      </c>
      <c r="AC32" s="20">
        <v>4</v>
      </c>
      <c r="AD32" s="73">
        <v>4</v>
      </c>
      <c r="AE32" s="107" t="s">
        <v>1814</v>
      </c>
      <c r="AF32" s="107"/>
      <c r="AG32" s="107"/>
    </row>
    <row r="33" spans="1:33" s="14" customFormat="1" ht="13.5" customHeight="1">
      <c r="A33" s="108" t="s">
        <v>494</v>
      </c>
      <c r="B33" s="352">
        <v>46</v>
      </c>
      <c r="C33" s="98">
        <v>305</v>
      </c>
      <c r="D33" s="99">
        <v>93</v>
      </c>
      <c r="E33" s="99">
        <v>9.4</v>
      </c>
      <c r="F33" s="99">
        <v>17.8</v>
      </c>
      <c r="G33" s="99">
        <v>225</v>
      </c>
      <c r="H33" s="343">
        <v>58.9</v>
      </c>
      <c r="I33" s="353">
        <v>0.96</v>
      </c>
      <c r="J33" s="354">
        <v>20.95</v>
      </c>
      <c r="K33" s="108" t="s">
        <v>1898</v>
      </c>
      <c r="L33" s="338">
        <v>31</v>
      </c>
      <c r="M33" s="39">
        <v>8292</v>
      </c>
      <c r="N33" s="39">
        <v>543.70000000000005</v>
      </c>
      <c r="O33" s="321">
        <v>661</v>
      </c>
      <c r="P33" s="320">
        <v>12</v>
      </c>
      <c r="Q33" s="323">
        <v>31.37</v>
      </c>
      <c r="R33" s="321">
        <v>436</v>
      </c>
      <c r="S33" s="320">
        <v>65</v>
      </c>
      <c r="T33" s="321">
        <v>129</v>
      </c>
      <c r="U33" s="322">
        <v>2.74</v>
      </c>
      <c r="V33" s="350">
        <v>41.1</v>
      </c>
      <c r="W33" s="320">
        <v>53.4</v>
      </c>
      <c r="X33" s="320">
        <v>70.599999999999994</v>
      </c>
      <c r="Y33" s="322">
        <v>2.61</v>
      </c>
      <c r="Z33" s="322">
        <v>5.32</v>
      </c>
      <c r="AA33" s="158">
        <v>1</v>
      </c>
      <c r="AB33" s="39">
        <v>1</v>
      </c>
      <c r="AC33" s="20">
        <v>1</v>
      </c>
      <c r="AD33" s="73">
        <v>1</v>
      </c>
      <c r="AE33" s="107" t="s">
        <v>1814</v>
      </c>
      <c r="AF33" s="107"/>
      <c r="AG33" s="107"/>
    </row>
    <row r="34" spans="1:33" s="14" customFormat="1" ht="13.5" customHeight="1">
      <c r="A34" s="108" t="s">
        <v>495</v>
      </c>
      <c r="B34" s="352">
        <v>52</v>
      </c>
      <c r="C34" s="98">
        <v>305</v>
      </c>
      <c r="D34" s="99">
        <v>96</v>
      </c>
      <c r="E34" s="99">
        <v>11.8</v>
      </c>
      <c r="F34" s="99">
        <v>17.8</v>
      </c>
      <c r="G34" s="99">
        <v>218</v>
      </c>
      <c r="H34" s="343">
        <v>66.2</v>
      </c>
      <c r="I34" s="353">
        <v>0.96</v>
      </c>
      <c r="J34" s="354">
        <v>18.52</v>
      </c>
      <c r="K34" s="108" t="s">
        <v>1899</v>
      </c>
      <c r="L34" s="338">
        <v>35</v>
      </c>
      <c r="M34" s="39">
        <v>8998</v>
      </c>
      <c r="N34" s="39">
        <v>590.1</v>
      </c>
      <c r="O34" s="321">
        <v>726</v>
      </c>
      <c r="P34" s="39">
        <v>11.67</v>
      </c>
      <c r="Q34" s="323">
        <v>39.08</v>
      </c>
      <c r="R34" s="321">
        <v>487</v>
      </c>
      <c r="S34" s="320">
        <v>68.7</v>
      </c>
      <c r="T34" s="321">
        <v>138</v>
      </c>
      <c r="U34" s="322">
        <v>2.71</v>
      </c>
      <c r="V34" s="350">
        <v>45.6</v>
      </c>
      <c r="W34" s="320">
        <v>70.099999999999994</v>
      </c>
      <c r="X34" s="320">
        <v>82.1</v>
      </c>
      <c r="Y34" s="322">
        <v>2.5499999999999998</v>
      </c>
      <c r="Z34" s="322">
        <v>5</v>
      </c>
      <c r="AA34" s="158">
        <v>1</v>
      </c>
      <c r="AB34" s="39">
        <v>1</v>
      </c>
      <c r="AC34" s="20">
        <v>1</v>
      </c>
      <c r="AD34" s="73">
        <v>1</v>
      </c>
      <c r="AE34" s="107" t="s">
        <v>1814</v>
      </c>
      <c r="AF34" s="107"/>
      <c r="AG34" s="107"/>
    </row>
    <row r="35" spans="1:33" s="14" customFormat="1" ht="13.5" customHeight="1">
      <c r="A35" s="108" t="s">
        <v>496</v>
      </c>
      <c r="B35" s="352">
        <v>60</v>
      </c>
      <c r="C35" s="98">
        <v>305</v>
      </c>
      <c r="D35" s="99">
        <v>98</v>
      </c>
      <c r="E35" s="99">
        <v>15</v>
      </c>
      <c r="F35" s="99">
        <v>17.8</v>
      </c>
      <c r="G35" s="99">
        <v>214</v>
      </c>
      <c r="H35" s="343">
        <v>76.099999999999994</v>
      </c>
      <c r="I35" s="353">
        <v>0.96</v>
      </c>
      <c r="J35" s="354">
        <v>16.170000000000002</v>
      </c>
      <c r="K35" s="108" t="s">
        <v>1900</v>
      </c>
      <c r="L35" s="338">
        <v>40</v>
      </c>
      <c r="M35" s="39">
        <v>9732</v>
      </c>
      <c r="N35" s="39">
        <v>638.20000000000005</v>
      </c>
      <c r="O35" s="321">
        <v>798</v>
      </c>
      <c r="P35" s="39">
        <v>11.33</v>
      </c>
      <c r="Q35" s="323">
        <v>48.71</v>
      </c>
      <c r="R35" s="321">
        <v>526</v>
      </c>
      <c r="S35" s="320">
        <v>71.5</v>
      </c>
      <c r="T35" s="321">
        <v>146</v>
      </c>
      <c r="U35" s="322">
        <v>2.63</v>
      </c>
      <c r="V35" s="350">
        <v>49.9</v>
      </c>
      <c r="W35" s="320">
        <v>97.7</v>
      </c>
      <c r="X35" s="320">
        <v>91.5</v>
      </c>
      <c r="Y35" s="322">
        <v>2.48</v>
      </c>
      <c r="Z35" s="322">
        <v>4.57</v>
      </c>
      <c r="AA35" s="158">
        <v>1</v>
      </c>
      <c r="AB35" s="39">
        <v>1</v>
      </c>
      <c r="AC35" s="20">
        <v>1</v>
      </c>
      <c r="AD35" s="73">
        <v>1</v>
      </c>
      <c r="AE35" s="107" t="s">
        <v>1814</v>
      </c>
      <c r="AF35" s="107"/>
      <c r="AG35" s="107"/>
    </row>
    <row r="36" spans="1:33" s="14" customFormat="1" ht="13.5" customHeight="1">
      <c r="A36" s="108" t="s">
        <v>497</v>
      </c>
      <c r="B36" s="352">
        <v>67</v>
      </c>
      <c r="C36" s="98">
        <v>305</v>
      </c>
      <c r="D36" s="99">
        <v>102</v>
      </c>
      <c r="E36" s="99">
        <v>18</v>
      </c>
      <c r="F36" s="99">
        <v>17.8</v>
      </c>
      <c r="G36" s="99">
        <v>214</v>
      </c>
      <c r="H36" s="343">
        <v>85.02</v>
      </c>
      <c r="I36" s="353">
        <v>0.97</v>
      </c>
      <c r="J36" s="354">
        <v>14.53</v>
      </c>
      <c r="K36" s="108" t="s">
        <v>1901</v>
      </c>
      <c r="L36" s="338">
        <v>45</v>
      </c>
      <c r="M36" s="39">
        <v>10510</v>
      </c>
      <c r="N36" s="39">
        <v>689</v>
      </c>
      <c r="O36" s="321">
        <v>873</v>
      </c>
      <c r="P36" s="39">
        <v>11.1</v>
      </c>
      <c r="Q36" s="323">
        <v>57.4</v>
      </c>
      <c r="R36" s="321">
        <v>597</v>
      </c>
      <c r="S36" s="320">
        <v>77.5</v>
      </c>
      <c r="T36" s="321">
        <v>161</v>
      </c>
      <c r="U36" s="322">
        <v>2.65</v>
      </c>
      <c r="V36" s="350">
        <v>52.9</v>
      </c>
      <c r="W36" s="321">
        <v>131</v>
      </c>
      <c r="X36" s="321">
        <v>105</v>
      </c>
      <c r="Y36" s="322">
        <v>2.5299999999999998</v>
      </c>
      <c r="Z36" s="322">
        <v>4.41</v>
      </c>
      <c r="AA36" s="158">
        <v>1</v>
      </c>
      <c r="AB36" s="39">
        <v>1</v>
      </c>
      <c r="AC36" s="20">
        <v>1</v>
      </c>
      <c r="AD36" s="73">
        <v>1</v>
      </c>
      <c r="AE36" s="107" t="s">
        <v>1814</v>
      </c>
      <c r="AF36" s="107"/>
      <c r="AG36" s="107"/>
    </row>
    <row r="37" spans="1:33" s="14" customFormat="1" ht="13.5" customHeight="1">
      <c r="A37" s="108" t="s">
        <v>498</v>
      </c>
      <c r="B37" s="352">
        <v>74</v>
      </c>
      <c r="C37" s="98">
        <v>305</v>
      </c>
      <c r="D37" s="99">
        <v>105</v>
      </c>
      <c r="E37" s="99">
        <v>21.2</v>
      </c>
      <c r="F37" s="99">
        <v>17.8</v>
      </c>
      <c r="G37" s="99">
        <v>222</v>
      </c>
      <c r="H37" s="343">
        <v>94.8</v>
      </c>
      <c r="I37" s="353">
        <v>0.98</v>
      </c>
      <c r="J37" s="354">
        <v>13.21</v>
      </c>
      <c r="K37" s="108" t="s">
        <v>1902</v>
      </c>
      <c r="L37" s="338">
        <v>50</v>
      </c>
      <c r="M37" s="39">
        <v>11140</v>
      </c>
      <c r="N37" s="39">
        <v>730.7</v>
      </c>
      <c r="O37" s="321">
        <v>939</v>
      </c>
      <c r="P37" s="39">
        <v>10.87</v>
      </c>
      <c r="Q37" s="323">
        <v>65.89</v>
      </c>
      <c r="R37" s="321">
        <v>664</v>
      </c>
      <c r="S37" s="320">
        <v>83.5</v>
      </c>
      <c r="T37" s="39">
        <v>175</v>
      </c>
      <c r="U37" s="322">
        <v>2.65</v>
      </c>
      <c r="V37" s="350">
        <v>54</v>
      </c>
      <c r="W37" s="321">
        <v>164</v>
      </c>
      <c r="X37" s="321">
        <v>116</v>
      </c>
      <c r="Y37" s="322">
        <v>2.59</v>
      </c>
      <c r="Z37" s="322">
        <v>4.24</v>
      </c>
      <c r="AA37" s="158">
        <v>1</v>
      </c>
      <c r="AB37" s="39">
        <v>1</v>
      </c>
      <c r="AC37" s="20">
        <v>1</v>
      </c>
      <c r="AD37" s="73">
        <v>1</v>
      </c>
      <c r="AE37" s="107" t="s">
        <v>1814</v>
      </c>
      <c r="AF37" s="107"/>
      <c r="AG37" s="107"/>
    </row>
    <row r="38" spans="1:33" s="14" customFormat="1" ht="13.5" customHeight="1">
      <c r="A38" s="108" t="s">
        <v>701</v>
      </c>
      <c r="B38" s="352">
        <v>47.3</v>
      </c>
      <c r="C38" s="98">
        <v>330</v>
      </c>
      <c r="D38" s="99">
        <v>102</v>
      </c>
      <c r="E38" s="99">
        <v>9.5</v>
      </c>
      <c r="F38" s="99">
        <v>15.5</v>
      </c>
      <c r="G38" s="99">
        <v>242</v>
      </c>
      <c r="H38" s="343">
        <v>60.3</v>
      </c>
      <c r="I38" s="353">
        <v>1.04</v>
      </c>
      <c r="J38" s="354">
        <v>21.95</v>
      </c>
      <c r="K38" s="108" t="s">
        <v>1035</v>
      </c>
      <c r="L38" s="338">
        <v>31.8</v>
      </c>
      <c r="M38" s="39">
        <v>9986</v>
      </c>
      <c r="N38" s="39">
        <v>605.20000000000005</v>
      </c>
      <c r="O38" s="321">
        <v>739</v>
      </c>
      <c r="P38" s="39">
        <v>12.87</v>
      </c>
      <c r="Q38" s="323">
        <v>35.04</v>
      </c>
      <c r="R38" s="321">
        <v>500</v>
      </c>
      <c r="S38" s="320">
        <v>65.099999999999994</v>
      </c>
      <c r="T38" s="321">
        <v>136</v>
      </c>
      <c r="U38" s="322">
        <v>2.88</v>
      </c>
      <c r="V38" s="350">
        <v>42.9</v>
      </c>
      <c r="W38" s="320">
        <v>53.4</v>
      </c>
      <c r="X38" s="321">
        <v>107</v>
      </c>
      <c r="Y38" s="322">
        <v>2.58</v>
      </c>
      <c r="Z38" s="322">
        <v>5.34</v>
      </c>
      <c r="AA38" s="158">
        <v>1</v>
      </c>
      <c r="AB38" s="39">
        <v>1</v>
      </c>
      <c r="AC38" s="20">
        <v>1</v>
      </c>
      <c r="AD38" s="73">
        <v>1</v>
      </c>
      <c r="AE38" s="107" t="s">
        <v>1814</v>
      </c>
      <c r="AF38" s="107"/>
      <c r="AG38" s="107"/>
    </row>
    <row r="39" spans="1:33" s="14" customFormat="1" ht="13.5" customHeight="1">
      <c r="A39" s="108" t="s">
        <v>702</v>
      </c>
      <c r="B39" s="352">
        <v>52</v>
      </c>
      <c r="C39" s="98">
        <v>330</v>
      </c>
      <c r="D39" s="99">
        <v>103</v>
      </c>
      <c r="E39" s="99">
        <v>11.4</v>
      </c>
      <c r="F39" s="99">
        <v>15.5</v>
      </c>
      <c r="G39" s="99">
        <v>242</v>
      </c>
      <c r="H39" s="343">
        <v>66.400000000000006</v>
      </c>
      <c r="I39" s="353">
        <v>1.04</v>
      </c>
      <c r="J39" s="354">
        <v>19.96</v>
      </c>
      <c r="K39" s="108" t="s">
        <v>1036</v>
      </c>
      <c r="L39" s="338">
        <v>35</v>
      </c>
      <c r="M39" s="39">
        <v>10500</v>
      </c>
      <c r="N39" s="39">
        <v>636.1</v>
      </c>
      <c r="O39" s="321">
        <v>786</v>
      </c>
      <c r="P39" s="39">
        <v>12.58</v>
      </c>
      <c r="Q39" s="323">
        <v>41.05</v>
      </c>
      <c r="R39" s="321">
        <v>526</v>
      </c>
      <c r="S39" s="320">
        <v>67</v>
      </c>
      <c r="T39" s="321">
        <v>140</v>
      </c>
      <c r="U39" s="322">
        <v>2.82</v>
      </c>
      <c r="V39" s="350">
        <v>44.7</v>
      </c>
      <c r="W39" s="320">
        <v>64.5</v>
      </c>
      <c r="X39" s="321">
        <v>115</v>
      </c>
      <c r="Y39" s="322">
        <v>2.5</v>
      </c>
      <c r="Z39" s="322">
        <v>5.03</v>
      </c>
      <c r="AA39" s="158">
        <v>1</v>
      </c>
      <c r="AB39" s="39">
        <v>1</v>
      </c>
      <c r="AC39" s="20">
        <v>1</v>
      </c>
      <c r="AD39" s="73">
        <v>1</v>
      </c>
      <c r="AE39" s="107" t="s">
        <v>1814</v>
      </c>
      <c r="AF39" s="107"/>
      <c r="AG39" s="107"/>
    </row>
    <row r="40" spans="1:33" s="14" customFormat="1" ht="13.5" customHeight="1">
      <c r="A40" s="108" t="s">
        <v>703</v>
      </c>
      <c r="B40" s="352">
        <v>60</v>
      </c>
      <c r="C40" s="98">
        <v>330</v>
      </c>
      <c r="D40" s="99">
        <v>106</v>
      </c>
      <c r="E40" s="99">
        <v>14.2</v>
      </c>
      <c r="F40" s="99">
        <v>15.5</v>
      </c>
      <c r="G40" s="99">
        <v>236</v>
      </c>
      <c r="H40" s="343">
        <v>76.010000000000005</v>
      </c>
      <c r="I40" s="353">
        <v>1.05</v>
      </c>
      <c r="J40" s="354">
        <v>17.48</v>
      </c>
      <c r="K40" s="108" t="s">
        <v>1037</v>
      </c>
      <c r="L40" s="338">
        <v>40</v>
      </c>
      <c r="M40" s="39">
        <v>11470</v>
      </c>
      <c r="N40" s="39">
        <v>694.9</v>
      </c>
      <c r="O40" s="321">
        <v>870</v>
      </c>
      <c r="P40" s="39">
        <v>12.27</v>
      </c>
      <c r="Q40" s="323">
        <v>50.43</v>
      </c>
      <c r="R40" s="321">
        <v>576</v>
      </c>
      <c r="S40" s="320">
        <v>70.2</v>
      </c>
      <c r="T40" s="39">
        <v>150</v>
      </c>
      <c r="U40" s="322">
        <v>2.75</v>
      </c>
      <c r="V40" s="350">
        <v>49.1</v>
      </c>
      <c r="W40" s="320">
        <v>95.5</v>
      </c>
      <c r="X40" s="321">
        <v>131</v>
      </c>
      <c r="Y40" s="322">
        <v>2.4500000000000002</v>
      </c>
      <c r="Z40" s="322">
        <v>4.67</v>
      </c>
      <c r="AA40" s="158">
        <v>1</v>
      </c>
      <c r="AB40" s="39">
        <v>1</v>
      </c>
      <c r="AC40" s="20">
        <v>1</v>
      </c>
      <c r="AD40" s="73">
        <v>1</v>
      </c>
      <c r="AE40" s="107" t="s">
        <v>1814</v>
      </c>
      <c r="AF40" s="107"/>
      <c r="AG40" s="107"/>
    </row>
    <row r="41" spans="1:33" s="14" customFormat="1" ht="13.5" customHeight="1">
      <c r="A41" s="108" t="s">
        <v>704</v>
      </c>
      <c r="B41" s="352">
        <v>74</v>
      </c>
      <c r="C41" s="98">
        <v>330</v>
      </c>
      <c r="D41" s="99">
        <v>112</v>
      </c>
      <c r="E41" s="99">
        <v>20</v>
      </c>
      <c r="F41" s="99">
        <v>15.5</v>
      </c>
      <c r="G41" s="99">
        <v>247</v>
      </c>
      <c r="H41" s="343">
        <v>94.8</v>
      </c>
      <c r="I41" s="353">
        <v>1.06</v>
      </c>
      <c r="J41" s="354">
        <v>14.29</v>
      </c>
      <c r="K41" s="108" t="s">
        <v>1038</v>
      </c>
      <c r="L41" s="338">
        <v>50</v>
      </c>
      <c r="M41" s="39">
        <v>12990</v>
      </c>
      <c r="N41" s="39">
        <v>787.4</v>
      </c>
      <c r="O41" s="321">
        <v>1016</v>
      </c>
      <c r="P41" s="39">
        <v>11.74</v>
      </c>
      <c r="Q41" s="323">
        <v>67.78</v>
      </c>
      <c r="R41" s="321">
        <v>708</v>
      </c>
      <c r="S41" s="320">
        <v>81</v>
      </c>
      <c r="T41" s="321">
        <v>175</v>
      </c>
      <c r="U41" s="322">
        <v>2.74</v>
      </c>
      <c r="V41" s="350">
        <v>51.7</v>
      </c>
      <c r="W41" s="321">
        <v>151</v>
      </c>
      <c r="X41" s="321">
        <v>158</v>
      </c>
      <c r="Y41" s="322">
        <v>2.52</v>
      </c>
      <c r="Z41" s="322">
        <v>4.3</v>
      </c>
      <c r="AA41" s="158">
        <v>1</v>
      </c>
      <c r="AB41" s="39">
        <v>1</v>
      </c>
      <c r="AC41" s="20">
        <v>1</v>
      </c>
      <c r="AD41" s="73">
        <v>1</v>
      </c>
      <c r="AE41" s="107" t="s">
        <v>1814</v>
      </c>
      <c r="AF41" s="107"/>
      <c r="AG41" s="107"/>
    </row>
    <row r="42" spans="1:33" s="14" customFormat="1" ht="13.5" customHeight="1">
      <c r="A42" s="108" t="s">
        <v>705</v>
      </c>
      <c r="B42" s="352">
        <v>63.5</v>
      </c>
      <c r="C42" s="98">
        <v>457</v>
      </c>
      <c r="D42" s="99">
        <v>100</v>
      </c>
      <c r="E42" s="99">
        <v>11.4</v>
      </c>
      <c r="F42" s="99">
        <v>15.9</v>
      </c>
      <c r="G42" s="99">
        <v>366</v>
      </c>
      <c r="H42" s="343">
        <v>81.3</v>
      </c>
      <c r="I42" s="353">
        <v>1.28</v>
      </c>
      <c r="J42" s="354">
        <v>20.18</v>
      </c>
      <c r="K42" s="108" t="s">
        <v>9023</v>
      </c>
      <c r="L42" s="338">
        <v>42.7</v>
      </c>
      <c r="M42" s="39">
        <v>23040</v>
      </c>
      <c r="N42" s="39">
        <v>1008</v>
      </c>
      <c r="O42" s="321">
        <v>1263</v>
      </c>
      <c r="P42" s="39">
        <v>16.88</v>
      </c>
      <c r="Q42" s="323">
        <v>55.74</v>
      </c>
      <c r="R42" s="321">
        <v>535</v>
      </c>
      <c r="S42" s="320">
        <v>67.400000000000006</v>
      </c>
      <c r="T42" s="321">
        <v>141</v>
      </c>
      <c r="U42" s="322">
        <v>2.57</v>
      </c>
      <c r="V42" s="350">
        <v>45.6</v>
      </c>
      <c r="W42" s="39">
        <v>73.3</v>
      </c>
      <c r="X42" s="321">
        <v>237</v>
      </c>
      <c r="Y42" s="322">
        <v>2.11</v>
      </c>
      <c r="Z42" s="322">
        <v>4.2300000000000004</v>
      </c>
      <c r="AA42" s="158">
        <v>1</v>
      </c>
      <c r="AB42" s="39">
        <v>1</v>
      </c>
      <c r="AC42" s="20">
        <v>1</v>
      </c>
      <c r="AD42" s="73">
        <v>3</v>
      </c>
      <c r="AE42" s="107" t="s">
        <v>1814</v>
      </c>
      <c r="AF42" s="107"/>
      <c r="AG42" s="107"/>
    </row>
    <row r="43" spans="1:33" s="14" customFormat="1" ht="13.5" customHeight="1">
      <c r="A43" s="108" t="s">
        <v>706</v>
      </c>
      <c r="B43" s="352">
        <v>68.2</v>
      </c>
      <c r="C43" s="98">
        <v>457</v>
      </c>
      <c r="D43" s="99">
        <v>102</v>
      </c>
      <c r="E43" s="99">
        <v>12.7</v>
      </c>
      <c r="F43" s="99">
        <v>15.9</v>
      </c>
      <c r="G43" s="99">
        <v>370</v>
      </c>
      <c r="H43" s="343">
        <v>87.1</v>
      </c>
      <c r="I43" s="353">
        <v>1.29</v>
      </c>
      <c r="J43" s="354">
        <v>18.91</v>
      </c>
      <c r="K43" s="108" t="s">
        <v>9024</v>
      </c>
      <c r="L43" s="338">
        <v>45.8</v>
      </c>
      <c r="M43" s="39">
        <v>24010</v>
      </c>
      <c r="N43" s="39">
        <v>1051</v>
      </c>
      <c r="O43" s="321">
        <v>1330</v>
      </c>
      <c r="P43" s="39">
        <v>16.64</v>
      </c>
      <c r="Q43" s="323">
        <v>61.16</v>
      </c>
      <c r="R43" s="321">
        <v>576</v>
      </c>
      <c r="S43" s="320">
        <v>70.900000000000006</v>
      </c>
      <c r="T43" s="321">
        <v>149</v>
      </c>
      <c r="U43" s="322">
        <v>2.58</v>
      </c>
      <c r="V43" s="350">
        <v>45.8</v>
      </c>
      <c r="W43" s="320">
        <v>81.8</v>
      </c>
      <c r="X43" s="321">
        <v>254</v>
      </c>
      <c r="Y43" s="322">
        <v>2.12</v>
      </c>
      <c r="Z43" s="322">
        <v>4.1500000000000004</v>
      </c>
      <c r="AA43" s="158">
        <v>1</v>
      </c>
      <c r="AB43" s="39">
        <v>1</v>
      </c>
      <c r="AC43" s="20">
        <v>1</v>
      </c>
      <c r="AD43" s="73">
        <v>2</v>
      </c>
      <c r="AE43" s="107" t="s">
        <v>1814</v>
      </c>
      <c r="AF43" s="107"/>
      <c r="AG43" s="107"/>
    </row>
    <row r="44" spans="1:33" s="14" customFormat="1" ht="13.5" customHeight="1">
      <c r="A44" s="108" t="s">
        <v>707</v>
      </c>
      <c r="B44" s="352">
        <v>77.2</v>
      </c>
      <c r="C44" s="98">
        <v>457</v>
      </c>
      <c r="D44" s="99">
        <v>104</v>
      </c>
      <c r="E44" s="99">
        <v>15.2</v>
      </c>
      <c r="F44" s="99">
        <v>15.9</v>
      </c>
      <c r="G44" s="99">
        <v>366</v>
      </c>
      <c r="H44" s="343">
        <v>98.7</v>
      </c>
      <c r="I44" s="353">
        <v>1.29</v>
      </c>
      <c r="J44" s="354">
        <v>16.71</v>
      </c>
      <c r="K44" s="108" t="s">
        <v>9025</v>
      </c>
      <c r="L44" s="338">
        <v>51.9</v>
      </c>
      <c r="M44" s="39">
        <v>26090</v>
      </c>
      <c r="N44" s="39">
        <v>1142</v>
      </c>
      <c r="O44" s="321">
        <v>1463</v>
      </c>
      <c r="P44" s="39">
        <v>16.29</v>
      </c>
      <c r="Q44" s="323">
        <v>72.58</v>
      </c>
      <c r="R44" s="321">
        <v>611</v>
      </c>
      <c r="S44" s="320">
        <v>73.2</v>
      </c>
      <c r="T44" s="321">
        <v>159</v>
      </c>
      <c r="U44" s="322">
        <v>2.4900000000000002</v>
      </c>
      <c r="V44" s="350">
        <v>49.4</v>
      </c>
      <c r="W44" s="321">
        <v>116</v>
      </c>
      <c r="X44" s="321">
        <v>276</v>
      </c>
      <c r="Y44" s="322">
        <v>2.1</v>
      </c>
      <c r="Z44" s="322">
        <v>3.83</v>
      </c>
      <c r="AA44" s="158">
        <v>1</v>
      </c>
      <c r="AB44" s="39">
        <v>1</v>
      </c>
      <c r="AC44" s="20">
        <v>1</v>
      </c>
      <c r="AD44" s="73">
        <v>1</v>
      </c>
      <c r="AE44" s="107" t="s">
        <v>1814</v>
      </c>
      <c r="AF44" s="107"/>
      <c r="AG44" s="107"/>
    </row>
    <row r="45" spans="1:33" s="14" customFormat="1" ht="13.5" customHeight="1">
      <c r="A45" s="108" t="s">
        <v>708</v>
      </c>
      <c r="B45" s="352">
        <v>86</v>
      </c>
      <c r="C45" s="98">
        <v>457</v>
      </c>
      <c r="D45" s="99">
        <v>107</v>
      </c>
      <c r="E45" s="99">
        <v>17.8</v>
      </c>
      <c r="F45" s="99">
        <v>15.9</v>
      </c>
      <c r="G45" s="99">
        <v>375</v>
      </c>
      <c r="H45" s="338">
        <v>110</v>
      </c>
      <c r="I45" s="353">
        <v>1.3</v>
      </c>
      <c r="J45" s="354">
        <v>15.09</v>
      </c>
      <c r="K45" s="108" t="s">
        <v>1903</v>
      </c>
      <c r="L45" s="338">
        <v>58</v>
      </c>
      <c r="M45" s="39">
        <v>27850</v>
      </c>
      <c r="N45" s="39">
        <v>1219</v>
      </c>
      <c r="O45" s="321">
        <v>1587</v>
      </c>
      <c r="P45" s="320">
        <v>16</v>
      </c>
      <c r="Q45" s="323">
        <v>83.24</v>
      </c>
      <c r="R45" s="321">
        <v>682</v>
      </c>
      <c r="S45" s="320">
        <v>79.3</v>
      </c>
      <c r="T45" s="321">
        <v>173</v>
      </c>
      <c r="U45" s="322">
        <v>2.5</v>
      </c>
      <c r="V45" s="350">
        <v>49.3</v>
      </c>
      <c r="W45" s="321">
        <v>141</v>
      </c>
      <c r="X45" s="321">
        <v>303</v>
      </c>
      <c r="Y45" s="322">
        <v>2.14</v>
      </c>
      <c r="Z45" s="322">
        <v>3.68</v>
      </c>
      <c r="AA45" s="158">
        <v>1</v>
      </c>
      <c r="AB45" s="39">
        <v>1</v>
      </c>
      <c r="AC45" s="20">
        <v>1</v>
      </c>
      <c r="AD45" s="73">
        <v>1</v>
      </c>
      <c r="AE45" s="107" t="s">
        <v>1814</v>
      </c>
      <c r="AF45" s="107"/>
      <c r="AG45" s="107"/>
    </row>
    <row r="46" spans="1:33" ht="13.5" customHeight="1"/>
    <row r="47" spans="1:33" ht="13.5" customHeight="1">
      <c r="A47" s="57"/>
      <c r="B47" s="16"/>
    </row>
    <row r="48" spans="1:33" ht="13.5" customHeight="1">
      <c r="A48" s="57"/>
      <c r="B48" s="16"/>
    </row>
    <row r="49" spans="1:2" ht="13.5" customHeight="1">
      <c r="A49" s="57"/>
      <c r="B49" s="16"/>
    </row>
    <row r="50" spans="1:2" ht="13.5" customHeight="1"/>
    <row r="51" spans="1:2" ht="13.5" customHeight="1"/>
    <row r="52" spans="1:2" ht="13.5" customHeight="1"/>
    <row r="53" spans="1:2" ht="13.5" customHeight="1"/>
    <row r="54" spans="1:2" ht="13.5" customHeight="1"/>
    <row r="55" spans="1:2" ht="13.5" customHeight="1"/>
    <row r="56" spans="1:2" ht="13.5" customHeight="1"/>
    <row r="57" spans="1:2" ht="13.5" customHeight="1"/>
    <row r="58" spans="1:2" ht="13.5" customHeight="1"/>
    <row r="59" spans="1:2" ht="13.5" customHeight="1"/>
    <row r="60" spans="1:2" ht="13.5" customHeight="1"/>
    <row r="61" spans="1:2" ht="13.5" customHeight="1"/>
    <row r="62" spans="1:2" ht="13.5" customHeight="1"/>
    <row r="63" spans="1:2" ht="13.5" customHeight="1"/>
    <row r="64" spans="1:2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</sheetData>
  <mergeCells count="19">
    <mergeCell ref="A1:R1"/>
    <mergeCell ref="A2:S2"/>
    <mergeCell ref="A3:S3"/>
    <mergeCell ref="M4:Z4"/>
    <mergeCell ref="M5:Q5"/>
    <mergeCell ref="R5:U5"/>
    <mergeCell ref="V5:Z5"/>
    <mergeCell ref="A4:B5"/>
    <mergeCell ref="C4:G5"/>
    <mergeCell ref="H4:J5"/>
    <mergeCell ref="K4:L5"/>
    <mergeCell ref="AE6:AE10"/>
    <mergeCell ref="AF6:AF10"/>
    <mergeCell ref="AG6:AG10"/>
    <mergeCell ref="AA6:AD6"/>
    <mergeCell ref="AA8:AB8"/>
    <mergeCell ref="AC8:AD8"/>
    <mergeCell ref="AA9:AB9"/>
    <mergeCell ref="AC9:AD9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colBreaks count="1" manualBreakCount="1">
    <brk id="10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136EE-5346-4065-9291-6A42E61541FE}">
  <dimension ref="A1:AZ77"/>
  <sheetViews>
    <sheetView showGridLines="0" zoomScaleNormal="75" zoomScaleSheetLayoutView="75" workbookViewId="0">
      <selection activeCell="A12" sqref="A12"/>
    </sheetView>
  </sheetViews>
  <sheetFormatPr defaultColWidth="10.7109375" defaultRowHeight="14.1" customHeight="1"/>
  <cols>
    <col min="1" max="1" width="13.5703125" style="64" customWidth="1"/>
    <col min="2" max="2" width="4.85546875" style="14" customWidth="1"/>
    <col min="3" max="3" width="4.28515625" style="14" customWidth="1"/>
    <col min="4" max="4" width="5.140625" style="14" customWidth="1"/>
    <col min="5" max="5" width="5.7109375" style="14" customWidth="1"/>
    <col min="6" max="9" width="5.42578125" style="14" bestFit="1" customWidth="1"/>
    <col min="10" max="10" width="5.85546875" style="14" customWidth="1"/>
    <col min="11" max="11" width="7.42578125" style="14" customWidth="1"/>
    <col min="12" max="12" width="10.28515625" style="14" customWidth="1"/>
    <col min="13" max="13" width="13.5703125" style="64" customWidth="1"/>
    <col min="14" max="14" width="4.85546875" style="14" customWidth="1"/>
    <col min="15" max="15" width="7" style="14" bestFit="1" customWidth="1"/>
    <col min="16" max="16" width="8" style="14" customWidth="1"/>
    <col min="17" max="17" width="7" style="14" customWidth="1"/>
    <col min="18" max="18" width="7" style="14" bestFit="1" customWidth="1"/>
    <col min="19" max="19" width="5.85546875" style="14" bestFit="1" customWidth="1"/>
    <col min="20" max="20" width="7" style="14" bestFit="1" customWidth="1"/>
    <col min="21" max="21" width="5.85546875" style="14" bestFit="1" customWidth="1"/>
    <col min="22" max="22" width="7" style="14" bestFit="1" customWidth="1"/>
    <col min="23" max="23" width="4.85546875" style="14" customWidth="1"/>
    <col min="24" max="24" width="5.5703125" style="14" customWidth="1"/>
    <col min="25" max="27" width="2.7109375" style="14" customWidth="1"/>
    <col min="28" max="28" width="5" style="14" customWidth="1"/>
    <col min="29" max="29" width="14.42578125" style="64" customWidth="1"/>
    <col min="30" max="30" width="4.85546875" style="14" customWidth="1"/>
    <col min="31" max="33" width="5.140625" style="14" customWidth="1"/>
    <col min="34" max="34" width="5" style="14" customWidth="1"/>
    <col min="35" max="37" width="7.42578125" style="14" customWidth="1"/>
    <col min="38" max="38" width="3.5703125" style="14" customWidth="1"/>
    <col min="39" max="39" width="4.42578125" style="14" customWidth="1"/>
    <col min="40" max="41" width="5.28515625" style="14" customWidth="1"/>
    <col min="42" max="42" width="2.7109375" style="14" customWidth="1"/>
    <col min="43" max="43" width="4.5703125" style="14" customWidth="1"/>
    <col min="44" max="44" width="3.5703125" style="14" customWidth="1"/>
    <col min="45" max="45" width="3" style="14" customWidth="1"/>
    <col min="46" max="49" width="3.5703125" style="14" customWidth="1"/>
    <col min="50" max="51" width="4.42578125" style="14" customWidth="1"/>
    <col min="52" max="52" width="5.28515625" style="14" customWidth="1"/>
    <col min="53" max="144" width="10.5703125" style="14" customWidth="1"/>
    <col min="145" max="16384" width="10.7109375" style="14"/>
  </cols>
  <sheetData>
    <row r="1" spans="1:52" ht="56.25" customHeight="1">
      <c r="A1" s="871" t="s">
        <v>4829</v>
      </c>
      <c r="B1" s="1051"/>
      <c r="C1" s="1051"/>
      <c r="D1" s="1051"/>
      <c r="E1" s="1051"/>
      <c r="F1" s="1051"/>
      <c r="G1" s="1051"/>
      <c r="H1" s="1051"/>
      <c r="I1" s="1051"/>
      <c r="J1" s="1051"/>
      <c r="K1" s="1051"/>
      <c r="L1" s="1051"/>
      <c r="M1" s="1051"/>
      <c r="N1" s="1051"/>
      <c r="O1" s="1051"/>
      <c r="P1" s="1051"/>
      <c r="Q1" s="1051"/>
      <c r="R1" s="359"/>
      <c r="S1" s="359"/>
    </row>
    <row r="2" spans="1:52" ht="52.5" customHeight="1">
      <c r="A2" s="871" t="s">
        <v>5475</v>
      </c>
      <c r="B2" s="1051"/>
      <c r="C2" s="1051"/>
      <c r="D2" s="1051"/>
      <c r="E2" s="1051"/>
      <c r="F2" s="1051"/>
      <c r="G2" s="1051"/>
      <c r="H2" s="1051"/>
      <c r="I2" s="1051"/>
      <c r="J2" s="1051"/>
      <c r="K2" s="1051"/>
      <c r="L2" s="1051"/>
      <c r="M2" s="1051"/>
      <c r="N2" s="1051"/>
      <c r="O2" s="1051"/>
      <c r="P2" s="1051"/>
      <c r="Q2" s="1051"/>
      <c r="R2" s="1051"/>
      <c r="S2" s="1051"/>
    </row>
    <row r="3" spans="1:52" ht="67.5" customHeight="1" thickBot="1">
      <c r="A3" s="872" t="s">
        <v>1801</v>
      </c>
      <c r="B3" s="1052"/>
      <c r="C3" s="1052"/>
      <c r="D3" s="1052"/>
      <c r="E3" s="1052"/>
      <c r="F3" s="1052"/>
      <c r="G3" s="1052"/>
      <c r="H3" s="1052"/>
      <c r="I3" s="1052"/>
      <c r="J3" s="1052"/>
      <c r="K3" s="1052"/>
      <c r="L3" s="1051"/>
      <c r="M3" s="1052"/>
      <c r="N3" s="1052"/>
      <c r="O3" s="1052"/>
      <c r="P3" s="1052"/>
      <c r="Q3" s="1052"/>
      <c r="R3" s="1052"/>
      <c r="S3" s="1052"/>
    </row>
    <row r="4" spans="1:52" ht="51.75" customHeight="1" thickTop="1" thickBot="1">
      <c r="A4" s="865" t="s">
        <v>2567</v>
      </c>
      <c r="B4" s="886"/>
      <c r="C4" s="1053" t="s">
        <v>2568</v>
      </c>
      <c r="D4" s="867"/>
      <c r="E4" s="1054"/>
      <c r="F4" s="1039" t="s">
        <v>7025</v>
      </c>
      <c r="G4" s="866"/>
      <c r="H4" s="866"/>
      <c r="I4" s="867"/>
      <c r="J4" s="1039" t="s">
        <v>876</v>
      </c>
      <c r="K4" s="867"/>
      <c r="L4" s="693"/>
      <c r="M4" s="973" t="s">
        <v>2567</v>
      </c>
      <c r="N4" s="867"/>
      <c r="O4" s="1056" t="s">
        <v>228</v>
      </c>
      <c r="P4" s="1033"/>
      <c r="Q4" s="1033"/>
      <c r="R4" s="1033"/>
      <c r="S4" s="1033"/>
      <c r="T4" s="1033"/>
      <c r="U4" s="1033"/>
      <c r="V4" s="1034"/>
      <c r="AC4" s="865" t="s">
        <v>2567</v>
      </c>
      <c r="AD4" s="867"/>
      <c r="AE4" s="865" t="s">
        <v>2568</v>
      </c>
      <c r="AF4" s="1058"/>
      <c r="AG4" s="1059"/>
      <c r="AH4" s="865" t="s">
        <v>875</v>
      </c>
      <c r="AI4" s="866"/>
      <c r="AJ4" s="866"/>
      <c r="AK4" s="867"/>
    </row>
    <row r="5" spans="1:52" ht="81.75" customHeight="1" thickTop="1" thickBot="1">
      <c r="A5" s="887"/>
      <c r="B5" s="888"/>
      <c r="C5" s="868"/>
      <c r="D5" s="870"/>
      <c r="E5" s="1055"/>
      <c r="F5" s="868"/>
      <c r="G5" s="869"/>
      <c r="H5" s="869"/>
      <c r="I5" s="870"/>
      <c r="J5" s="868"/>
      <c r="K5" s="870"/>
      <c r="L5" s="693"/>
      <c r="M5" s="868"/>
      <c r="N5" s="870"/>
      <c r="O5" s="1057" t="s">
        <v>115</v>
      </c>
      <c r="P5" s="1033"/>
      <c r="Q5" s="1034"/>
      <c r="R5" s="1063" t="s">
        <v>116</v>
      </c>
      <c r="S5" s="1064"/>
      <c r="T5" s="1063" t="s">
        <v>117</v>
      </c>
      <c r="U5" s="1064"/>
      <c r="V5" s="349"/>
      <c r="AC5" s="868"/>
      <c r="AD5" s="870"/>
      <c r="AE5" s="1060"/>
      <c r="AF5" s="1061"/>
      <c r="AG5" s="1062"/>
      <c r="AH5" s="868"/>
      <c r="AI5" s="869"/>
      <c r="AJ5" s="869"/>
      <c r="AK5" s="870"/>
    </row>
    <row r="6" spans="1:52" s="15" customFormat="1" ht="32.1" customHeight="1" thickTop="1">
      <c r="A6" s="54" t="s">
        <v>4606</v>
      </c>
      <c r="B6" s="55"/>
      <c r="C6" s="32"/>
      <c r="D6" s="32"/>
      <c r="E6" s="55"/>
      <c r="F6" s="32"/>
      <c r="G6" s="32"/>
      <c r="H6" s="32"/>
      <c r="I6" s="56"/>
      <c r="J6" s="32"/>
      <c r="K6" s="56"/>
      <c r="M6" s="210" t="s">
        <v>4607</v>
      </c>
      <c r="N6" s="56"/>
      <c r="O6" s="32"/>
      <c r="P6" s="32"/>
      <c r="Q6" s="56"/>
      <c r="R6" s="32"/>
      <c r="S6" s="56"/>
      <c r="T6" s="32"/>
      <c r="U6" s="56"/>
      <c r="V6" s="33"/>
      <c r="W6" s="878" t="s">
        <v>118</v>
      </c>
      <c r="X6" s="1047"/>
      <c r="Y6" s="779" t="s">
        <v>5068</v>
      </c>
      <c r="Z6" s="767"/>
      <c r="AA6" s="767"/>
      <c r="AB6" s="94"/>
      <c r="AC6" s="210" t="s">
        <v>4606</v>
      </c>
      <c r="AD6" s="56"/>
      <c r="AE6" s="32"/>
      <c r="AF6" s="32"/>
      <c r="AG6" s="56"/>
      <c r="AH6" s="32"/>
      <c r="AI6" s="32"/>
      <c r="AJ6" s="32"/>
      <c r="AK6" s="32"/>
    </row>
    <row r="7" spans="1:52" s="15" customFormat="1" ht="13.5" customHeight="1">
      <c r="A7" s="57"/>
      <c r="B7" s="58"/>
      <c r="E7" s="58"/>
      <c r="I7" s="18"/>
      <c r="K7" s="18"/>
      <c r="M7" s="91"/>
      <c r="N7" s="18"/>
      <c r="Q7" s="18"/>
      <c r="S7" s="17"/>
      <c r="U7" s="18"/>
      <c r="V7" s="19"/>
      <c r="W7" s="92"/>
      <c r="X7" s="93"/>
      <c r="Y7" s="779"/>
      <c r="Z7" s="767"/>
      <c r="AA7" s="767"/>
      <c r="AB7" s="94"/>
      <c r="AC7" s="58"/>
      <c r="AD7" s="18"/>
      <c r="AG7" s="18"/>
      <c r="AQ7" s="16"/>
      <c r="AR7" s="16"/>
      <c r="AS7" s="16"/>
      <c r="AT7" s="16"/>
      <c r="AU7" s="16"/>
    </row>
    <row r="8" spans="1:52" s="15" customFormat="1" ht="13.5" customHeight="1">
      <c r="A8" s="57"/>
      <c r="B8" s="58" t="s">
        <v>632</v>
      </c>
      <c r="C8" s="15" t="s">
        <v>972</v>
      </c>
      <c r="D8" s="15" t="s">
        <v>3224</v>
      </c>
      <c r="E8" s="58" t="s">
        <v>5279</v>
      </c>
      <c r="F8" s="15" t="s">
        <v>5600</v>
      </c>
      <c r="G8" s="15" t="s">
        <v>3541</v>
      </c>
      <c r="H8" s="15" t="s">
        <v>5601</v>
      </c>
      <c r="I8" s="18" t="s">
        <v>5602</v>
      </c>
      <c r="J8" s="15" t="s">
        <v>999</v>
      </c>
      <c r="K8" s="18" t="s">
        <v>1000</v>
      </c>
      <c r="M8" s="91"/>
      <c r="N8" s="18" t="s">
        <v>632</v>
      </c>
      <c r="O8" s="15" t="s">
        <v>5603</v>
      </c>
      <c r="P8" s="355" t="s">
        <v>822</v>
      </c>
      <c r="Q8" s="18" t="s">
        <v>5604</v>
      </c>
      <c r="R8" s="15" t="s">
        <v>3182</v>
      </c>
      <c r="S8" s="18" t="s">
        <v>2821</v>
      </c>
      <c r="T8" s="15" t="s">
        <v>2822</v>
      </c>
      <c r="U8" s="18" t="s">
        <v>2823</v>
      </c>
      <c r="V8" s="19" t="s">
        <v>2824</v>
      </c>
      <c r="W8" s="1048" t="s">
        <v>4826</v>
      </c>
      <c r="X8" s="1049"/>
      <c r="Y8" s="779"/>
      <c r="Z8" s="767"/>
      <c r="AA8" s="767"/>
      <c r="AB8" s="94"/>
      <c r="AC8" s="91"/>
      <c r="AD8" s="18" t="s">
        <v>632</v>
      </c>
      <c r="AE8" s="15" t="s">
        <v>972</v>
      </c>
      <c r="AF8" s="15" t="s">
        <v>3224</v>
      </c>
      <c r="AG8" s="18" t="s">
        <v>5279</v>
      </c>
      <c r="AH8" s="15" t="s">
        <v>5282</v>
      </c>
      <c r="AI8" s="15" t="s">
        <v>2825</v>
      </c>
      <c r="AJ8" s="15" t="s">
        <v>2826</v>
      </c>
      <c r="AK8" s="15" t="s">
        <v>2827</v>
      </c>
    </row>
    <row r="9" spans="1:52" s="15" customFormat="1" ht="13.5" customHeight="1">
      <c r="A9" s="57"/>
      <c r="B9" s="58" t="s">
        <v>2867</v>
      </c>
      <c r="C9" s="15" t="s">
        <v>2868</v>
      </c>
      <c r="D9" s="15" t="s">
        <v>2869</v>
      </c>
      <c r="E9" s="58" t="s">
        <v>120</v>
      </c>
      <c r="F9" s="15" t="s">
        <v>2869</v>
      </c>
      <c r="G9" s="15" t="s">
        <v>2869</v>
      </c>
      <c r="H9" s="15" t="s">
        <v>2869</v>
      </c>
      <c r="I9" s="18" t="s">
        <v>2869</v>
      </c>
      <c r="J9" s="15" t="s">
        <v>3225</v>
      </c>
      <c r="K9" s="18" t="s">
        <v>3226</v>
      </c>
      <c r="M9" s="91"/>
      <c r="N9" s="18" t="s">
        <v>4827</v>
      </c>
      <c r="O9" s="15" t="s">
        <v>121</v>
      </c>
      <c r="P9" s="15" t="s">
        <v>122</v>
      </c>
      <c r="Q9" s="18" t="s">
        <v>2869</v>
      </c>
      <c r="R9" s="15" t="s">
        <v>123</v>
      </c>
      <c r="S9" s="18" t="s">
        <v>2869</v>
      </c>
      <c r="T9" s="15" t="s">
        <v>123</v>
      </c>
      <c r="U9" s="18" t="s">
        <v>2869</v>
      </c>
      <c r="V9" s="19" t="s">
        <v>123</v>
      </c>
      <c r="W9" s="974" t="s">
        <v>3223</v>
      </c>
      <c r="X9" s="1050"/>
      <c r="Y9" s="779"/>
      <c r="Z9" s="767"/>
      <c r="AA9" s="767"/>
      <c r="AB9" s="94"/>
      <c r="AC9" s="91"/>
      <c r="AD9" s="18" t="s">
        <v>4827</v>
      </c>
      <c r="AE9" s="15" t="s">
        <v>2868</v>
      </c>
      <c r="AF9" s="15" t="s">
        <v>2869</v>
      </c>
      <c r="AG9" s="18" t="s">
        <v>120</v>
      </c>
      <c r="AI9" s="15" t="s">
        <v>2869</v>
      </c>
      <c r="AJ9" s="15" t="s">
        <v>2869</v>
      </c>
      <c r="AK9" s="15" t="s">
        <v>120</v>
      </c>
      <c r="AQ9" s="16"/>
      <c r="AR9" s="16"/>
      <c r="AS9" s="16"/>
      <c r="AT9" s="16"/>
      <c r="AU9" s="16"/>
    </row>
    <row r="10" spans="1:52" s="15" customFormat="1" ht="13.5" customHeight="1" thickBot="1">
      <c r="A10" s="60"/>
      <c r="B10" s="52"/>
      <c r="C10" s="34"/>
      <c r="D10" s="34"/>
      <c r="E10" s="326" t="s">
        <v>6212</v>
      </c>
      <c r="F10" s="327" t="s">
        <v>2024</v>
      </c>
      <c r="G10" s="327" t="s">
        <v>2024</v>
      </c>
      <c r="H10" s="327" t="s">
        <v>2024</v>
      </c>
      <c r="I10" s="327" t="s">
        <v>2024</v>
      </c>
      <c r="J10" s="63"/>
      <c r="K10" s="61"/>
      <c r="M10" s="62"/>
      <c r="N10" s="61"/>
      <c r="O10" s="327" t="s">
        <v>6213</v>
      </c>
      <c r="P10" s="327" t="s">
        <v>1850</v>
      </c>
      <c r="Q10" s="328" t="s">
        <v>2024</v>
      </c>
      <c r="R10" s="327" t="s">
        <v>6213</v>
      </c>
      <c r="S10" s="327" t="s">
        <v>2024</v>
      </c>
      <c r="T10" s="335" t="s">
        <v>6213</v>
      </c>
      <c r="U10" s="328" t="s">
        <v>2024</v>
      </c>
      <c r="V10" s="356" t="s">
        <v>6213</v>
      </c>
      <c r="W10" s="61" t="s">
        <v>2564</v>
      </c>
      <c r="X10" s="53" t="s">
        <v>2565</v>
      </c>
      <c r="Y10" s="780"/>
      <c r="Z10" s="768"/>
      <c r="AA10" s="768"/>
      <c r="AC10" s="62"/>
      <c r="AD10" s="61"/>
      <c r="AE10" s="34"/>
      <c r="AF10" s="34"/>
      <c r="AG10" s="328" t="s">
        <v>6212</v>
      </c>
      <c r="AH10" s="34"/>
      <c r="AI10" s="34"/>
      <c r="AJ10" s="34"/>
      <c r="AK10" s="327" t="s">
        <v>6212</v>
      </c>
      <c r="AQ10" s="16"/>
      <c r="AR10" s="16"/>
      <c r="AS10" s="16"/>
      <c r="AT10" s="16"/>
      <c r="AU10" s="16"/>
    </row>
    <row r="11" spans="1:52" ht="13.5" customHeight="1" thickTop="1">
      <c r="N11" s="65"/>
      <c r="Q11" s="65"/>
      <c r="S11" s="95"/>
      <c r="U11" s="65"/>
      <c r="AQ11" s="96"/>
      <c r="AR11" s="96"/>
      <c r="AS11" s="96"/>
      <c r="AT11" s="96"/>
      <c r="AU11" s="96"/>
    </row>
    <row r="12" spans="1:52" ht="13.5" customHeight="1">
      <c r="A12" s="232" t="s">
        <v>5994</v>
      </c>
      <c r="B12" s="337">
        <v>0.9</v>
      </c>
      <c r="C12" s="39">
        <v>19.05</v>
      </c>
      <c r="D12" s="322">
        <v>3.18</v>
      </c>
      <c r="E12" s="344">
        <v>1.1100000000000001</v>
      </c>
      <c r="F12" s="39">
        <v>0.56999999999999995</v>
      </c>
      <c r="G12" s="39">
        <v>1.35</v>
      </c>
      <c r="H12" s="39">
        <v>0.8</v>
      </c>
      <c r="I12" s="71">
        <v>0.65</v>
      </c>
      <c r="J12" s="345">
        <v>7.0999999999999994E-2</v>
      </c>
      <c r="K12" s="323">
        <v>78.89</v>
      </c>
      <c r="L12" s="692"/>
      <c r="M12" s="72" t="s">
        <v>146</v>
      </c>
      <c r="N12" s="344">
        <v>0.59</v>
      </c>
      <c r="O12" s="322">
        <v>0.33</v>
      </c>
      <c r="P12" s="322">
        <v>0.25</v>
      </c>
      <c r="Q12" s="323">
        <v>0.54</v>
      </c>
      <c r="R12" s="322">
        <v>0.52</v>
      </c>
      <c r="S12" s="323">
        <v>0.67</v>
      </c>
      <c r="T12" s="322">
        <v>0.14000000000000001</v>
      </c>
      <c r="U12" s="323">
        <v>0.35</v>
      </c>
      <c r="V12" s="342">
        <v>-0.19</v>
      </c>
      <c r="W12" s="71">
        <v>1</v>
      </c>
      <c r="X12" s="73">
        <v>1</v>
      </c>
      <c r="Y12" s="643" t="s">
        <v>1814</v>
      </c>
      <c r="Z12" s="70"/>
      <c r="AA12" s="70"/>
      <c r="AC12" s="232" t="s">
        <v>5994</v>
      </c>
      <c r="AD12" s="337">
        <v>0.9</v>
      </c>
      <c r="AE12" s="39">
        <v>19.05</v>
      </c>
      <c r="AF12" s="320">
        <v>3.18</v>
      </c>
      <c r="AG12" s="346">
        <v>1.1100000000000001</v>
      </c>
      <c r="AH12" s="39" t="s">
        <v>5293</v>
      </c>
      <c r="AI12" s="39" t="s">
        <v>5293</v>
      </c>
      <c r="AJ12" s="39" t="s">
        <v>5293</v>
      </c>
      <c r="AK12" s="71" t="s">
        <v>5293</v>
      </c>
      <c r="AV12" s="96"/>
      <c r="AW12" s="96"/>
      <c r="AX12" s="97"/>
      <c r="AY12" s="97"/>
      <c r="AZ12" s="97"/>
    </row>
    <row r="13" spans="1:52" ht="13.5" customHeight="1">
      <c r="A13" s="232" t="s">
        <v>5995</v>
      </c>
      <c r="B13" s="337">
        <v>1.2</v>
      </c>
      <c r="C13" s="39">
        <v>25.4</v>
      </c>
      <c r="D13" s="322">
        <v>3.18</v>
      </c>
      <c r="E13" s="344">
        <v>1.51</v>
      </c>
      <c r="F13" s="39">
        <v>0.74</v>
      </c>
      <c r="G13" s="39">
        <v>1.8</v>
      </c>
      <c r="H13" s="39">
        <v>1.04</v>
      </c>
      <c r="I13" s="71">
        <v>0.9</v>
      </c>
      <c r="J13" s="345">
        <v>9.8000000000000004E-2</v>
      </c>
      <c r="K13" s="323">
        <v>81.67</v>
      </c>
      <c r="L13" s="692"/>
      <c r="M13" s="72" t="s">
        <v>147</v>
      </c>
      <c r="N13" s="344">
        <v>0.8</v>
      </c>
      <c r="O13" s="39">
        <v>0.88</v>
      </c>
      <c r="P13" s="322">
        <v>0.49</v>
      </c>
      <c r="Q13" s="323">
        <v>0.76</v>
      </c>
      <c r="R13" s="322">
        <v>1.4</v>
      </c>
      <c r="S13" s="323">
        <v>0.96</v>
      </c>
      <c r="T13" s="322">
        <v>0.36</v>
      </c>
      <c r="U13" s="323">
        <v>0.49</v>
      </c>
      <c r="V13" s="342">
        <v>-0.52</v>
      </c>
      <c r="W13" s="71">
        <v>1</v>
      </c>
      <c r="X13" s="73">
        <v>1</v>
      </c>
      <c r="Y13" s="643" t="s">
        <v>1814</v>
      </c>
      <c r="Z13" s="107"/>
      <c r="AA13" s="107"/>
      <c r="AC13" s="232" t="s">
        <v>5995</v>
      </c>
      <c r="AD13" s="337">
        <v>1.2</v>
      </c>
      <c r="AE13" s="99">
        <v>25.4</v>
      </c>
      <c r="AF13" s="99">
        <v>3.18</v>
      </c>
      <c r="AG13" s="107">
        <v>1.51</v>
      </c>
      <c r="AH13" s="99" t="s">
        <v>5293</v>
      </c>
      <c r="AI13" s="99" t="s">
        <v>5293</v>
      </c>
      <c r="AJ13" s="99" t="s">
        <v>5293</v>
      </c>
      <c r="AK13" s="100" t="s">
        <v>5293</v>
      </c>
      <c r="AV13" s="96"/>
      <c r="AW13" s="96"/>
      <c r="AX13" s="97"/>
      <c r="AY13" s="97"/>
      <c r="AZ13" s="97"/>
    </row>
    <row r="14" spans="1:52" ht="13.5" customHeight="1">
      <c r="A14" s="232" t="s">
        <v>5996</v>
      </c>
      <c r="B14" s="337">
        <v>1.8</v>
      </c>
      <c r="C14" s="39">
        <v>25.4</v>
      </c>
      <c r="D14" s="322">
        <v>4.76</v>
      </c>
      <c r="E14" s="344">
        <v>2.19</v>
      </c>
      <c r="F14" s="39">
        <v>0.78</v>
      </c>
      <c r="G14" s="39">
        <v>1.8</v>
      </c>
      <c r="H14" s="39">
        <v>1.1000000000000001</v>
      </c>
      <c r="I14" s="71">
        <v>0.87</v>
      </c>
      <c r="J14" s="345">
        <v>9.4E-2</v>
      </c>
      <c r="K14" s="323">
        <v>52.22</v>
      </c>
      <c r="L14" s="692"/>
      <c r="M14" s="72" t="s">
        <v>148</v>
      </c>
      <c r="N14" s="344">
        <v>1.1599999999999999</v>
      </c>
      <c r="O14" s="322">
        <v>1.1499999999999999</v>
      </c>
      <c r="P14" s="322">
        <v>0.66</v>
      </c>
      <c r="Q14" s="323">
        <v>0.71</v>
      </c>
      <c r="R14" s="322">
        <v>1.82</v>
      </c>
      <c r="S14" s="323">
        <v>0.89</v>
      </c>
      <c r="T14" s="322">
        <v>0.49</v>
      </c>
      <c r="U14" s="323">
        <v>0.46</v>
      </c>
      <c r="V14" s="342">
        <v>-0.66</v>
      </c>
      <c r="W14" s="71">
        <v>1</v>
      </c>
      <c r="X14" s="73">
        <v>1</v>
      </c>
      <c r="Y14" s="643" t="s">
        <v>1814</v>
      </c>
      <c r="Z14" s="107"/>
      <c r="AA14" s="107"/>
      <c r="AC14" s="232" t="s">
        <v>5996</v>
      </c>
      <c r="AD14" s="337">
        <v>1.8</v>
      </c>
      <c r="AE14" s="99">
        <v>25.4</v>
      </c>
      <c r="AF14" s="99">
        <v>4.76</v>
      </c>
      <c r="AG14" s="107">
        <v>2.19</v>
      </c>
      <c r="AH14" s="99" t="s">
        <v>5293</v>
      </c>
      <c r="AI14" s="99" t="s">
        <v>5293</v>
      </c>
      <c r="AJ14" s="99" t="s">
        <v>5293</v>
      </c>
      <c r="AK14" s="100" t="s">
        <v>5293</v>
      </c>
      <c r="AV14" s="96"/>
      <c r="AW14" s="96"/>
      <c r="AX14" s="97"/>
      <c r="AY14" s="97"/>
      <c r="AZ14" s="97"/>
    </row>
    <row r="15" spans="1:52" ht="13.5" customHeight="1">
      <c r="A15" s="232" t="s">
        <v>5997</v>
      </c>
      <c r="B15" s="337">
        <v>2.2000000000000002</v>
      </c>
      <c r="C15" s="39">
        <v>25.4</v>
      </c>
      <c r="D15" s="322">
        <v>6.35</v>
      </c>
      <c r="E15" s="344">
        <v>2.83</v>
      </c>
      <c r="F15" s="39">
        <v>0.85</v>
      </c>
      <c r="G15" s="39">
        <v>1.8</v>
      </c>
      <c r="H15" s="39">
        <v>1.21</v>
      </c>
      <c r="I15" s="71">
        <v>0.93</v>
      </c>
      <c r="J15" s="345">
        <v>9.7000000000000003E-2</v>
      </c>
      <c r="K15" s="323">
        <v>44.09</v>
      </c>
      <c r="L15" s="692"/>
      <c r="M15" s="72" t="s">
        <v>149</v>
      </c>
      <c r="N15" s="344">
        <v>1.49</v>
      </c>
      <c r="O15" s="322">
        <v>1.5</v>
      </c>
      <c r="P15" s="322">
        <v>0.89</v>
      </c>
      <c r="Q15" s="323">
        <v>0.73</v>
      </c>
      <c r="R15" s="322">
        <v>2.3199999999999998</v>
      </c>
      <c r="S15" s="323">
        <v>0.9</v>
      </c>
      <c r="T15" s="322">
        <v>0.68</v>
      </c>
      <c r="U15" s="323">
        <v>0.49</v>
      </c>
      <c r="V15" s="342">
        <v>-0.82</v>
      </c>
      <c r="W15" s="71">
        <v>1</v>
      </c>
      <c r="X15" s="73">
        <v>1</v>
      </c>
      <c r="Y15" s="643" t="s">
        <v>1814</v>
      </c>
      <c r="Z15" s="107"/>
      <c r="AA15" s="107"/>
      <c r="AC15" s="232" t="s">
        <v>5997</v>
      </c>
      <c r="AD15" s="337">
        <v>2.2000000000000002</v>
      </c>
      <c r="AE15" s="99">
        <v>25.4</v>
      </c>
      <c r="AF15" s="99">
        <v>6.35</v>
      </c>
      <c r="AG15" s="107">
        <v>2.83</v>
      </c>
      <c r="AH15" s="99" t="s">
        <v>5293</v>
      </c>
      <c r="AI15" s="99" t="s">
        <v>5293</v>
      </c>
      <c r="AJ15" s="99" t="s">
        <v>5293</v>
      </c>
      <c r="AK15" s="100" t="s">
        <v>5293</v>
      </c>
      <c r="AV15" s="96"/>
      <c r="AW15" s="96"/>
      <c r="AX15" s="97"/>
      <c r="AY15" s="97"/>
      <c r="AZ15" s="97"/>
    </row>
    <row r="16" spans="1:52" ht="13.5" customHeight="1">
      <c r="A16" s="232" t="s">
        <v>5998</v>
      </c>
      <c r="B16" s="337">
        <v>1.5</v>
      </c>
      <c r="C16" s="39">
        <v>31.75</v>
      </c>
      <c r="D16" s="322">
        <v>3.18</v>
      </c>
      <c r="E16" s="344">
        <v>1.92</v>
      </c>
      <c r="F16" s="39">
        <v>0.89</v>
      </c>
      <c r="G16" s="39">
        <v>2.25</v>
      </c>
      <c r="H16" s="39">
        <v>1.26</v>
      </c>
      <c r="I16" s="71">
        <v>1.1100000000000001</v>
      </c>
      <c r="J16" s="345">
        <v>0.123</v>
      </c>
      <c r="K16" s="323">
        <v>82</v>
      </c>
      <c r="L16" s="692"/>
      <c r="M16" s="72" t="s">
        <v>150</v>
      </c>
      <c r="N16" s="344">
        <v>1.01</v>
      </c>
      <c r="O16" s="322">
        <v>1.78</v>
      </c>
      <c r="P16" s="322">
        <v>0.78</v>
      </c>
      <c r="Q16" s="323">
        <v>0.96</v>
      </c>
      <c r="R16" s="322">
        <v>2.82</v>
      </c>
      <c r="S16" s="323">
        <v>1.21</v>
      </c>
      <c r="T16" s="322">
        <v>0.73</v>
      </c>
      <c r="U16" s="323">
        <v>0.61</v>
      </c>
      <c r="V16" s="342">
        <v>-1.05</v>
      </c>
      <c r="W16" s="71">
        <v>1</v>
      </c>
      <c r="X16" s="73">
        <v>4</v>
      </c>
      <c r="Y16" s="643" t="s">
        <v>1814</v>
      </c>
      <c r="Z16" s="107"/>
      <c r="AA16" s="107"/>
      <c r="AC16" s="233" t="s">
        <v>5998</v>
      </c>
      <c r="AD16" s="107">
        <v>1.5</v>
      </c>
      <c r="AE16" s="99">
        <v>31.75</v>
      </c>
      <c r="AF16" s="99">
        <v>3.18</v>
      </c>
      <c r="AG16" s="107">
        <v>1.92</v>
      </c>
      <c r="AH16" s="99" t="s">
        <v>5293</v>
      </c>
      <c r="AI16" s="99" t="s">
        <v>5293</v>
      </c>
      <c r="AJ16" s="99" t="s">
        <v>5293</v>
      </c>
      <c r="AK16" s="100" t="s">
        <v>5293</v>
      </c>
      <c r="AV16" s="96"/>
      <c r="AW16" s="96"/>
      <c r="AX16" s="97"/>
      <c r="AY16" s="97"/>
      <c r="AZ16" s="97"/>
    </row>
    <row r="17" spans="1:52" ht="13.5" customHeight="1">
      <c r="A17" s="232" t="s">
        <v>5999</v>
      </c>
      <c r="B17" s="337">
        <v>2.2000000000000002</v>
      </c>
      <c r="C17" s="39">
        <v>31.75</v>
      </c>
      <c r="D17" s="322">
        <v>4.76</v>
      </c>
      <c r="E17" s="344">
        <v>2.8</v>
      </c>
      <c r="F17" s="39">
        <v>0.95</v>
      </c>
      <c r="G17" s="39">
        <v>2.25</v>
      </c>
      <c r="H17" s="39">
        <v>1.35</v>
      </c>
      <c r="I17" s="71">
        <v>1.1299999999999999</v>
      </c>
      <c r="J17" s="345">
        <v>0.123</v>
      </c>
      <c r="K17" s="323">
        <v>55.91</v>
      </c>
      <c r="L17" s="692"/>
      <c r="M17" s="72" t="s">
        <v>1104</v>
      </c>
      <c r="N17" s="344">
        <v>1.48</v>
      </c>
      <c r="O17" s="322">
        <v>2.5099999999999998</v>
      </c>
      <c r="P17" s="322">
        <v>1.1299999999999999</v>
      </c>
      <c r="Q17" s="323">
        <v>0.94</v>
      </c>
      <c r="R17" s="322">
        <v>3.97</v>
      </c>
      <c r="S17" s="323">
        <v>1.19</v>
      </c>
      <c r="T17" s="322">
        <v>1.05</v>
      </c>
      <c r="U17" s="323">
        <v>0.61</v>
      </c>
      <c r="V17" s="342">
        <v>-1.46</v>
      </c>
      <c r="W17" s="71">
        <v>1</v>
      </c>
      <c r="X17" s="73">
        <v>1</v>
      </c>
      <c r="Y17" s="643" t="s">
        <v>1814</v>
      </c>
      <c r="Z17" s="107"/>
      <c r="AA17" s="107"/>
      <c r="AC17" s="233" t="s">
        <v>5999</v>
      </c>
      <c r="AD17" s="107">
        <v>2.2000000000000002</v>
      </c>
      <c r="AE17" s="99">
        <v>31.75</v>
      </c>
      <c r="AF17" s="99">
        <v>4.76</v>
      </c>
      <c r="AG17" s="107">
        <v>2.8</v>
      </c>
      <c r="AH17" s="99" t="s">
        <v>5293</v>
      </c>
      <c r="AI17" s="99" t="s">
        <v>5293</v>
      </c>
      <c r="AJ17" s="99" t="s">
        <v>5293</v>
      </c>
      <c r="AK17" s="100" t="s">
        <v>5293</v>
      </c>
      <c r="AV17" s="96"/>
      <c r="AW17" s="96"/>
      <c r="AX17" s="97"/>
      <c r="AY17" s="97"/>
      <c r="AZ17" s="97"/>
    </row>
    <row r="18" spans="1:52" ht="13.5" customHeight="1">
      <c r="A18" s="232" t="s">
        <v>6000</v>
      </c>
      <c r="B18" s="337">
        <v>2.8</v>
      </c>
      <c r="C18" s="39">
        <v>31.75</v>
      </c>
      <c r="D18" s="322">
        <v>6.35</v>
      </c>
      <c r="E18" s="344">
        <v>3.63</v>
      </c>
      <c r="F18" s="39">
        <v>1.02</v>
      </c>
      <c r="G18" s="39">
        <v>2.25</v>
      </c>
      <c r="H18" s="39">
        <v>1.45</v>
      </c>
      <c r="I18" s="71">
        <v>1.22</v>
      </c>
      <c r="J18" s="345">
        <v>0.126</v>
      </c>
      <c r="K18" s="323">
        <v>45</v>
      </c>
      <c r="L18" s="692"/>
      <c r="M18" s="72" t="s">
        <v>1105</v>
      </c>
      <c r="N18" s="344">
        <v>1.92</v>
      </c>
      <c r="O18" s="322">
        <v>3.19</v>
      </c>
      <c r="P18" s="322">
        <v>1.48</v>
      </c>
      <c r="Q18" s="323">
        <v>0.94</v>
      </c>
      <c r="R18" s="322">
        <v>5</v>
      </c>
      <c r="S18" s="323">
        <v>1.17</v>
      </c>
      <c r="T18" s="322">
        <v>1.39</v>
      </c>
      <c r="U18" s="323">
        <v>0.62</v>
      </c>
      <c r="V18" s="342">
        <v>-1.81</v>
      </c>
      <c r="W18" s="71">
        <v>1</v>
      </c>
      <c r="X18" s="73">
        <v>1</v>
      </c>
      <c r="Y18" s="643" t="s">
        <v>1814</v>
      </c>
      <c r="Z18" s="107"/>
      <c r="AA18" s="107"/>
      <c r="AC18" s="233" t="s">
        <v>6000</v>
      </c>
      <c r="AD18" s="107">
        <v>2.8</v>
      </c>
      <c r="AE18" s="99">
        <v>31.75</v>
      </c>
      <c r="AF18" s="99">
        <v>6.35</v>
      </c>
      <c r="AG18" s="107">
        <v>3.63</v>
      </c>
      <c r="AH18" s="99" t="s">
        <v>5293</v>
      </c>
      <c r="AI18" s="99" t="s">
        <v>5293</v>
      </c>
      <c r="AJ18" s="99" t="s">
        <v>5293</v>
      </c>
      <c r="AK18" s="100" t="s">
        <v>5293</v>
      </c>
      <c r="AV18" s="96"/>
      <c r="AW18" s="96"/>
      <c r="AX18" s="97"/>
      <c r="AY18" s="97"/>
      <c r="AZ18" s="97"/>
    </row>
    <row r="19" spans="1:52" ht="13.5" customHeight="1">
      <c r="A19" s="232" t="s">
        <v>6001</v>
      </c>
      <c r="B19" s="337">
        <v>1.8</v>
      </c>
      <c r="C19" s="39">
        <v>38.1</v>
      </c>
      <c r="D19" s="322">
        <v>3.18</v>
      </c>
      <c r="E19" s="344">
        <v>2.3199999999999998</v>
      </c>
      <c r="F19" s="39">
        <v>1.04</v>
      </c>
      <c r="G19" s="39">
        <v>2.69</v>
      </c>
      <c r="H19" s="39">
        <v>1.48</v>
      </c>
      <c r="I19" s="71">
        <v>1.34</v>
      </c>
      <c r="J19" s="345">
        <v>0.14799999999999999</v>
      </c>
      <c r="K19" s="323">
        <v>82.22</v>
      </c>
      <c r="L19" s="692"/>
      <c r="M19" s="72" t="s">
        <v>1106</v>
      </c>
      <c r="N19" s="344">
        <v>1.23</v>
      </c>
      <c r="O19" s="322">
        <v>3.15</v>
      </c>
      <c r="P19" s="39">
        <v>1.1399999999999999</v>
      </c>
      <c r="Q19" s="323">
        <v>1.1599999999999999</v>
      </c>
      <c r="R19" s="322">
        <v>5.01</v>
      </c>
      <c r="S19" s="323">
        <v>1.46</v>
      </c>
      <c r="T19" s="322">
        <v>1.3</v>
      </c>
      <c r="U19" s="323">
        <v>0.74</v>
      </c>
      <c r="V19" s="342">
        <v>-1.86</v>
      </c>
      <c r="W19" s="71">
        <v>4</v>
      </c>
      <c r="X19" s="73">
        <v>4</v>
      </c>
      <c r="Y19" s="643" t="s">
        <v>1814</v>
      </c>
      <c r="Z19" s="107"/>
      <c r="AA19" s="107"/>
      <c r="AC19" s="233" t="s">
        <v>6001</v>
      </c>
      <c r="AD19" s="107">
        <v>1.8</v>
      </c>
      <c r="AE19" s="99">
        <v>38.1</v>
      </c>
      <c r="AF19" s="99">
        <v>3.18</v>
      </c>
      <c r="AG19" s="107">
        <v>2.3199999999999998</v>
      </c>
      <c r="AH19" s="99" t="s">
        <v>5293</v>
      </c>
      <c r="AI19" s="99" t="s">
        <v>5293</v>
      </c>
      <c r="AJ19" s="99" t="s">
        <v>5293</v>
      </c>
      <c r="AK19" s="100" t="s">
        <v>5293</v>
      </c>
      <c r="AV19" s="96"/>
      <c r="AW19" s="96"/>
      <c r="AX19" s="97"/>
      <c r="AY19" s="97"/>
      <c r="AZ19" s="97"/>
    </row>
    <row r="20" spans="1:52" ht="13.5" customHeight="1">
      <c r="A20" s="232" t="s">
        <v>6002</v>
      </c>
      <c r="B20" s="337">
        <v>2.2000000000000002</v>
      </c>
      <c r="C20" s="39">
        <v>38.1</v>
      </c>
      <c r="D20" s="322">
        <v>3.97</v>
      </c>
      <c r="E20" s="344">
        <v>2.86</v>
      </c>
      <c r="F20" s="39">
        <v>1.0900000000000001</v>
      </c>
      <c r="G20" s="39">
        <v>2.69</v>
      </c>
      <c r="H20" s="39">
        <v>1.54</v>
      </c>
      <c r="I20" s="71">
        <v>1.35</v>
      </c>
      <c r="J20" s="345">
        <v>0.15</v>
      </c>
      <c r="K20" s="323">
        <v>68.180000000000007</v>
      </c>
      <c r="L20" s="692"/>
      <c r="M20" s="72" t="s">
        <v>1107</v>
      </c>
      <c r="N20" s="344">
        <v>1.52</v>
      </c>
      <c r="O20" s="322">
        <v>3.86</v>
      </c>
      <c r="P20" s="322">
        <v>1.42</v>
      </c>
      <c r="Q20" s="323">
        <v>1.1599999999999999</v>
      </c>
      <c r="R20" s="322">
        <v>6.15</v>
      </c>
      <c r="S20" s="323">
        <v>1.47</v>
      </c>
      <c r="T20" s="322">
        <v>1.58</v>
      </c>
      <c r="U20" s="323">
        <v>0.74</v>
      </c>
      <c r="V20" s="342">
        <v>-2.29</v>
      </c>
      <c r="W20" s="71">
        <v>1</v>
      </c>
      <c r="X20" s="73">
        <v>4</v>
      </c>
      <c r="Y20" s="643" t="s">
        <v>1814</v>
      </c>
      <c r="Z20" s="107"/>
      <c r="AA20" s="107"/>
      <c r="AC20" s="233" t="s">
        <v>6002</v>
      </c>
      <c r="AD20" s="107">
        <v>2.2000000000000002</v>
      </c>
      <c r="AE20" s="99">
        <v>38.1</v>
      </c>
      <c r="AF20" s="99">
        <v>3.97</v>
      </c>
      <c r="AG20" s="107">
        <v>2.86</v>
      </c>
      <c r="AH20" s="99" t="s">
        <v>5293</v>
      </c>
      <c r="AI20" s="99" t="s">
        <v>5293</v>
      </c>
      <c r="AJ20" s="99" t="s">
        <v>5293</v>
      </c>
      <c r="AK20" s="100" t="s">
        <v>5293</v>
      </c>
      <c r="AV20" s="96"/>
      <c r="AW20" s="96"/>
      <c r="AX20" s="97"/>
      <c r="AY20" s="97"/>
      <c r="AZ20" s="97"/>
    </row>
    <row r="21" spans="1:52" ht="13.5" customHeight="1">
      <c r="A21" s="232" t="s">
        <v>6003</v>
      </c>
      <c r="B21" s="337">
        <v>2.7</v>
      </c>
      <c r="C21" s="39">
        <v>38.1</v>
      </c>
      <c r="D21" s="322">
        <v>4.76</v>
      </c>
      <c r="E21" s="344">
        <v>3.4</v>
      </c>
      <c r="F21" s="39">
        <v>1.1100000000000001</v>
      </c>
      <c r="G21" s="39">
        <v>2.69</v>
      </c>
      <c r="H21" s="39">
        <v>1.57</v>
      </c>
      <c r="I21" s="71">
        <v>1.36</v>
      </c>
      <c r="J21" s="345">
        <v>0.14799999999999999</v>
      </c>
      <c r="K21" s="323">
        <v>54.81</v>
      </c>
      <c r="L21" s="692"/>
      <c r="M21" s="72" t="s">
        <v>1108</v>
      </c>
      <c r="N21" s="344">
        <v>1.8</v>
      </c>
      <c r="O21" s="322">
        <v>4.49</v>
      </c>
      <c r="P21" s="322">
        <v>1.67</v>
      </c>
      <c r="Q21" s="323">
        <v>1.1499999999999999</v>
      </c>
      <c r="R21" s="322">
        <v>7.13</v>
      </c>
      <c r="S21" s="323">
        <v>1.44</v>
      </c>
      <c r="T21" s="322">
        <v>1.86</v>
      </c>
      <c r="U21" s="323">
        <v>0.74</v>
      </c>
      <c r="V21" s="342">
        <v>-2.63</v>
      </c>
      <c r="W21" s="71">
        <v>1</v>
      </c>
      <c r="X21" s="73">
        <v>1</v>
      </c>
      <c r="Y21" s="643" t="s">
        <v>1814</v>
      </c>
      <c r="Z21" s="107"/>
      <c r="AA21" s="107"/>
      <c r="AC21" s="233" t="s">
        <v>6003</v>
      </c>
      <c r="AD21" s="107">
        <v>2.7</v>
      </c>
      <c r="AE21" s="99">
        <v>38.1</v>
      </c>
      <c r="AF21" s="99">
        <v>4.76</v>
      </c>
      <c r="AG21" s="107">
        <v>3.4</v>
      </c>
      <c r="AH21" s="99" t="s">
        <v>5293</v>
      </c>
      <c r="AI21" s="99" t="s">
        <v>5293</v>
      </c>
      <c r="AJ21" s="99" t="s">
        <v>5293</v>
      </c>
      <c r="AK21" s="100" t="s">
        <v>5293</v>
      </c>
      <c r="AV21" s="96"/>
      <c r="AW21" s="96"/>
      <c r="AX21" s="97"/>
      <c r="AY21" s="97"/>
      <c r="AZ21" s="97"/>
    </row>
    <row r="22" spans="1:52" ht="13.5" customHeight="1">
      <c r="A22" s="232" t="s">
        <v>6004</v>
      </c>
      <c r="B22" s="337">
        <v>3.4</v>
      </c>
      <c r="C22" s="39">
        <v>38.1</v>
      </c>
      <c r="D22" s="322">
        <v>6.35</v>
      </c>
      <c r="E22" s="344">
        <v>4.4400000000000004</v>
      </c>
      <c r="F22" s="39">
        <v>1.1599999999999999</v>
      </c>
      <c r="G22" s="39">
        <v>2.69</v>
      </c>
      <c r="H22" s="39">
        <v>1.64</v>
      </c>
      <c r="I22" s="71">
        <v>1.3</v>
      </c>
      <c r="J22" s="345">
        <v>0.14799999999999999</v>
      </c>
      <c r="K22" s="323">
        <v>43.53</v>
      </c>
      <c r="L22" s="692"/>
      <c r="M22" s="72" t="s">
        <v>3526</v>
      </c>
      <c r="N22" s="344">
        <v>2.34</v>
      </c>
      <c r="O22" s="322">
        <v>5.4</v>
      </c>
      <c r="P22" s="322">
        <v>2.04</v>
      </c>
      <c r="Q22" s="323">
        <v>1.1200000000000001</v>
      </c>
      <c r="R22" s="322">
        <v>8.5500000000000007</v>
      </c>
      <c r="S22" s="323">
        <v>1.41</v>
      </c>
      <c r="T22" s="322">
        <v>2.25</v>
      </c>
      <c r="U22" s="323">
        <v>0.72</v>
      </c>
      <c r="V22" s="342">
        <v>-3.15</v>
      </c>
      <c r="W22" s="71">
        <v>1</v>
      </c>
      <c r="X22" s="73">
        <v>1</v>
      </c>
      <c r="Y22" s="643" t="s">
        <v>1814</v>
      </c>
      <c r="Z22" s="107"/>
      <c r="AA22" s="107"/>
      <c r="AC22" s="233" t="s">
        <v>6004</v>
      </c>
      <c r="AD22" s="107">
        <v>3.4</v>
      </c>
      <c r="AE22" s="99">
        <v>38.1</v>
      </c>
      <c r="AF22" s="99">
        <v>6.35</v>
      </c>
      <c r="AG22" s="107">
        <v>4.4400000000000004</v>
      </c>
      <c r="AH22" s="99" t="s">
        <v>5293</v>
      </c>
      <c r="AI22" s="99" t="s">
        <v>5293</v>
      </c>
      <c r="AJ22" s="99" t="s">
        <v>5293</v>
      </c>
      <c r="AK22" s="100" t="s">
        <v>5293</v>
      </c>
      <c r="AV22" s="96"/>
      <c r="AW22" s="96"/>
      <c r="AX22" s="97"/>
      <c r="AY22" s="97"/>
      <c r="AZ22" s="97"/>
    </row>
    <row r="23" spans="1:52" ht="13.5" customHeight="1">
      <c r="A23" s="232" t="s">
        <v>6005</v>
      </c>
      <c r="B23" s="337">
        <v>2.1</v>
      </c>
      <c r="C23" s="39">
        <v>44.45</v>
      </c>
      <c r="D23" s="322">
        <v>3.18</v>
      </c>
      <c r="E23" s="344">
        <v>2.72</v>
      </c>
      <c r="F23" s="39">
        <v>1.22</v>
      </c>
      <c r="G23" s="39">
        <v>3.14</v>
      </c>
      <c r="H23" s="39">
        <v>1.72</v>
      </c>
      <c r="I23" s="71">
        <v>1.59</v>
      </c>
      <c r="J23" s="345">
        <v>0.17499999999999999</v>
      </c>
      <c r="K23" s="323">
        <v>83.33</v>
      </c>
      <c r="L23" s="692"/>
      <c r="M23" s="72" t="s">
        <v>3527</v>
      </c>
      <c r="N23" s="344">
        <v>1.44</v>
      </c>
      <c r="O23" s="322">
        <v>5.19</v>
      </c>
      <c r="P23" s="322">
        <v>1.61</v>
      </c>
      <c r="Q23" s="323">
        <v>1.38</v>
      </c>
      <c r="R23" s="322">
        <v>8.27</v>
      </c>
      <c r="S23" s="323">
        <v>1.74</v>
      </c>
      <c r="T23" s="322">
        <v>2.11</v>
      </c>
      <c r="U23" s="323">
        <v>0.88</v>
      </c>
      <c r="V23" s="342">
        <v>-3.08</v>
      </c>
      <c r="W23" s="71">
        <v>4</v>
      </c>
      <c r="X23" s="73">
        <v>4</v>
      </c>
      <c r="Y23" s="643" t="s">
        <v>1814</v>
      </c>
      <c r="Z23" s="107"/>
      <c r="AA23" s="107"/>
      <c r="AC23" s="233" t="s">
        <v>6005</v>
      </c>
      <c r="AD23" s="107">
        <v>2.1</v>
      </c>
      <c r="AE23" s="99">
        <v>44.45</v>
      </c>
      <c r="AF23" s="99">
        <v>3.18</v>
      </c>
      <c r="AG23" s="107">
        <v>2.72</v>
      </c>
      <c r="AH23" s="99" t="s">
        <v>5293</v>
      </c>
      <c r="AI23" s="99" t="s">
        <v>5293</v>
      </c>
      <c r="AJ23" s="99" t="s">
        <v>5293</v>
      </c>
      <c r="AK23" s="100" t="s">
        <v>5293</v>
      </c>
      <c r="AV23" s="96"/>
      <c r="AW23" s="96"/>
      <c r="AX23" s="97"/>
      <c r="AY23" s="97"/>
      <c r="AZ23" s="97"/>
    </row>
    <row r="24" spans="1:52" ht="13.5" customHeight="1">
      <c r="A24" s="232" t="s">
        <v>6006</v>
      </c>
      <c r="B24" s="337">
        <v>3.1</v>
      </c>
      <c r="C24" s="39">
        <v>44.45</v>
      </c>
      <c r="D24" s="322">
        <v>4.76</v>
      </c>
      <c r="E24" s="344">
        <v>4.01</v>
      </c>
      <c r="F24" s="39">
        <v>1.28</v>
      </c>
      <c r="G24" s="39">
        <v>3.14</v>
      </c>
      <c r="H24" s="39">
        <v>1.82</v>
      </c>
      <c r="I24" s="71">
        <v>1.62</v>
      </c>
      <c r="J24" s="345">
        <v>0.17599999999999999</v>
      </c>
      <c r="K24" s="323">
        <v>56.77</v>
      </c>
      <c r="L24" s="692"/>
      <c r="M24" s="72" t="s">
        <v>3528</v>
      </c>
      <c r="N24" s="344">
        <v>2.12</v>
      </c>
      <c r="O24" s="322">
        <v>7.44</v>
      </c>
      <c r="P24" s="322">
        <v>2.35</v>
      </c>
      <c r="Q24" s="323">
        <v>1.36</v>
      </c>
      <c r="R24" s="39">
        <v>11.83</v>
      </c>
      <c r="S24" s="323">
        <v>1.72</v>
      </c>
      <c r="T24" s="322">
        <v>3.05</v>
      </c>
      <c r="U24" s="323">
        <v>0.87</v>
      </c>
      <c r="V24" s="342">
        <v>-4.3899999999999997</v>
      </c>
      <c r="W24" s="71">
        <v>1</v>
      </c>
      <c r="X24" s="73">
        <v>3</v>
      </c>
      <c r="Y24" s="643" t="s">
        <v>1814</v>
      </c>
      <c r="Z24" s="107"/>
      <c r="AA24" s="107"/>
      <c r="AC24" s="233" t="s">
        <v>6006</v>
      </c>
      <c r="AD24" s="107">
        <v>3.1</v>
      </c>
      <c r="AE24" s="99">
        <v>44.45</v>
      </c>
      <c r="AF24" s="99">
        <v>4.76</v>
      </c>
      <c r="AG24" s="107">
        <v>4.01</v>
      </c>
      <c r="AH24" s="99" t="s">
        <v>5293</v>
      </c>
      <c r="AI24" s="99" t="s">
        <v>5293</v>
      </c>
      <c r="AJ24" s="99" t="s">
        <v>5293</v>
      </c>
      <c r="AK24" s="100" t="s">
        <v>5293</v>
      </c>
      <c r="AV24" s="96"/>
      <c r="AW24" s="96"/>
      <c r="AX24" s="97"/>
      <c r="AY24" s="97"/>
      <c r="AZ24" s="97"/>
    </row>
    <row r="25" spans="1:52" ht="13.5" customHeight="1">
      <c r="A25" s="232" t="s">
        <v>1350</v>
      </c>
      <c r="B25" s="337">
        <v>4.0999999999999996</v>
      </c>
      <c r="C25" s="39">
        <v>44.45</v>
      </c>
      <c r="D25" s="322">
        <v>6.35</v>
      </c>
      <c r="E25" s="344">
        <v>5.25</v>
      </c>
      <c r="F25" s="39">
        <v>1.33</v>
      </c>
      <c r="G25" s="39">
        <v>3.14</v>
      </c>
      <c r="H25" s="39">
        <v>1.88</v>
      </c>
      <c r="I25" s="71">
        <v>1.59</v>
      </c>
      <c r="J25" s="345">
        <v>0.17299999999999999</v>
      </c>
      <c r="K25" s="323">
        <v>42.2</v>
      </c>
      <c r="L25" s="692"/>
      <c r="M25" s="72" t="s">
        <v>3529</v>
      </c>
      <c r="N25" s="344">
        <v>2.77</v>
      </c>
      <c r="O25" s="322">
        <v>9.2899999999999991</v>
      </c>
      <c r="P25" s="322">
        <v>2.98</v>
      </c>
      <c r="Q25" s="323">
        <v>1.33</v>
      </c>
      <c r="R25" s="39">
        <v>14.71</v>
      </c>
      <c r="S25" s="323">
        <v>1.67</v>
      </c>
      <c r="T25" s="322">
        <v>3.88</v>
      </c>
      <c r="U25" s="323">
        <v>0.86</v>
      </c>
      <c r="V25" s="342">
        <v>-5.42</v>
      </c>
      <c r="W25" s="71">
        <v>1</v>
      </c>
      <c r="X25" s="73">
        <v>1</v>
      </c>
      <c r="Y25" s="643" t="s">
        <v>1814</v>
      </c>
      <c r="Z25" s="107"/>
      <c r="AA25" s="107"/>
      <c r="AC25" s="233" t="s">
        <v>1350</v>
      </c>
      <c r="AD25" s="107">
        <v>4.0999999999999996</v>
      </c>
      <c r="AE25" s="99">
        <v>44.45</v>
      </c>
      <c r="AF25" s="99">
        <v>6.35</v>
      </c>
      <c r="AG25" s="107">
        <v>5.25</v>
      </c>
      <c r="AH25" s="99" t="s">
        <v>5293</v>
      </c>
      <c r="AI25" s="99" t="s">
        <v>5293</v>
      </c>
      <c r="AJ25" s="99" t="s">
        <v>5293</v>
      </c>
      <c r="AK25" s="100" t="s">
        <v>5293</v>
      </c>
      <c r="AV25" s="96"/>
      <c r="AW25" s="96"/>
      <c r="AX25" s="97"/>
      <c r="AY25" s="97"/>
      <c r="AZ25" s="97"/>
    </row>
    <row r="26" spans="1:52" ht="13.5" customHeight="1">
      <c r="A26" s="232" t="s">
        <v>1351</v>
      </c>
      <c r="B26" s="337">
        <v>2.4</v>
      </c>
      <c r="C26" s="39">
        <v>50.8</v>
      </c>
      <c r="D26" s="322">
        <v>3.18</v>
      </c>
      <c r="E26" s="344">
        <v>3.12</v>
      </c>
      <c r="F26" s="39">
        <v>1.32</v>
      </c>
      <c r="G26" s="39">
        <v>3.59</v>
      </c>
      <c r="H26" s="39">
        <v>1.87</v>
      </c>
      <c r="I26" s="71">
        <v>1.74</v>
      </c>
      <c r="J26" s="345">
        <v>0.19600000000000001</v>
      </c>
      <c r="K26" s="323">
        <v>81.67</v>
      </c>
      <c r="L26" s="692"/>
      <c r="M26" s="72" t="s">
        <v>3530</v>
      </c>
      <c r="N26" s="344">
        <v>1.65</v>
      </c>
      <c r="O26" s="322">
        <v>7.2</v>
      </c>
      <c r="P26" s="322">
        <v>1.92</v>
      </c>
      <c r="Q26" s="323">
        <v>1.53</v>
      </c>
      <c r="R26" s="39">
        <v>11.44</v>
      </c>
      <c r="S26" s="323">
        <v>1.92</v>
      </c>
      <c r="T26" s="322">
        <v>2.96</v>
      </c>
      <c r="U26" s="323">
        <v>0.98</v>
      </c>
      <c r="V26" s="342">
        <v>-4.24</v>
      </c>
      <c r="W26" s="71">
        <v>4</v>
      </c>
      <c r="X26" s="73">
        <v>4</v>
      </c>
      <c r="Y26" s="643" t="s">
        <v>1814</v>
      </c>
      <c r="Z26" s="107"/>
      <c r="AA26" s="107"/>
      <c r="AC26" s="233" t="s">
        <v>1351</v>
      </c>
      <c r="AD26" s="107">
        <v>2.4</v>
      </c>
      <c r="AE26" s="99">
        <v>50.8</v>
      </c>
      <c r="AF26" s="99">
        <v>3.18</v>
      </c>
      <c r="AG26" s="107">
        <v>3.12</v>
      </c>
      <c r="AH26" s="99" t="s">
        <v>5293</v>
      </c>
      <c r="AI26" s="99" t="s">
        <v>5293</v>
      </c>
      <c r="AJ26" s="99" t="s">
        <v>5293</v>
      </c>
      <c r="AK26" s="100" t="s">
        <v>5293</v>
      </c>
      <c r="AV26" s="96"/>
      <c r="AW26" s="96"/>
      <c r="AX26" s="97"/>
      <c r="AY26" s="97"/>
      <c r="AZ26" s="97"/>
    </row>
    <row r="27" spans="1:52" ht="13.5" customHeight="1">
      <c r="A27" s="232" t="s">
        <v>1352</v>
      </c>
      <c r="B27" s="337">
        <v>3.6</v>
      </c>
      <c r="C27" s="39">
        <v>50.8</v>
      </c>
      <c r="D27" s="322">
        <v>4.76</v>
      </c>
      <c r="E27" s="344">
        <v>4.6100000000000003</v>
      </c>
      <c r="F27" s="39">
        <v>1.43</v>
      </c>
      <c r="G27" s="39">
        <v>3.59</v>
      </c>
      <c r="H27" s="39">
        <v>2.02</v>
      </c>
      <c r="I27" s="71">
        <v>1.81</v>
      </c>
      <c r="J27" s="345">
        <v>0.19900000000000001</v>
      </c>
      <c r="K27" s="323">
        <v>55.28</v>
      </c>
      <c r="L27" s="692"/>
      <c r="M27" s="72" t="s">
        <v>3531</v>
      </c>
      <c r="N27" s="344">
        <v>2.44</v>
      </c>
      <c r="O27" s="39">
        <v>11.19</v>
      </c>
      <c r="P27" s="322">
        <v>3.06</v>
      </c>
      <c r="Q27" s="323">
        <v>1.55</v>
      </c>
      <c r="R27" s="39">
        <v>17.79</v>
      </c>
      <c r="S27" s="323">
        <v>1.96</v>
      </c>
      <c r="T27" s="322">
        <v>4.59</v>
      </c>
      <c r="U27" s="323">
        <v>0.99</v>
      </c>
      <c r="V27" s="342">
        <v>-6.6</v>
      </c>
      <c r="W27" s="71">
        <v>2</v>
      </c>
      <c r="X27" s="73">
        <v>4</v>
      </c>
      <c r="Y27" s="643" t="s">
        <v>1814</v>
      </c>
      <c r="Z27" s="107"/>
      <c r="AA27" s="107"/>
      <c r="AC27" s="233" t="s">
        <v>1352</v>
      </c>
      <c r="AD27" s="107">
        <v>3.6</v>
      </c>
      <c r="AE27" s="99">
        <v>50.8</v>
      </c>
      <c r="AF27" s="99">
        <v>4.76</v>
      </c>
      <c r="AG27" s="107">
        <v>4.6100000000000003</v>
      </c>
      <c r="AH27" s="99" t="s">
        <v>5293</v>
      </c>
      <c r="AI27" s="99" t="s">
        <v>5293</v>
      </c>
      <c r="AJ27" s="99" t="s">
        <v>5293</v>
      </c>
      <c r="AK27" s="100" t="s">
        <v>5293</v>
      </c>
      <c r="AV27" s="96"/>
      <c r="AW27" s="96"/>
      <c r="AX27" s="97"/>
      <c r="AY27" s="97"/>
      <c r="AZ27" s="97"/>
    </row>
    <row r="28" spans="1:52" ht="13.5" customHeight="1">
      <c r="A28" s="232" t="s">
        <v>1353</v>
      </c>
      <c r="B28" s="337">
        <v>4.7</v>
      </c>
      <c r="C28" s="39">
        <v>50.8</v>
      </c>
      <c r="D28" s="322">
        <v>6.35</v>
      </c>
      <c r="E28" s="344">
        <v>6.05</v>
      </c>
      <c r="F28" s="39">
        <v>1.48</v>
      </c>
      <c r="G28" s="39">
        <v>3.59</v>
      </c>
      <c r="H28" s="39">
        <v>2.1</v>
      </c>
      <c r="I28" s="71">
        <v>1.78</v>
      </c>
      <c r="J28" s="345">
        <v>0.19800000000000001</v>
      </c>
      <c r="K28" s="323">
        <v>42.13</v>
      </c>
      <c r="L28" s="692"/>
      <c r="M28" s="72" t="s">
        <v>3532</v>
      </c>
      <c r="N28" s="344">
        <v>3.19</v>
      </c>
      <c r="O28" s="39">
        <v>14.04</v>
      </c>
      <c r="P28" s="322">
        <v>3.9</v>
      </c>
      <c r="Q28" s="323">
        <v>1.53</v>
      </c>
      <c r="R28" s="39">
        <v>22.3</v>
      </c>
      <c r="S28" s="323">
        <v>1.93</v>
      </c>
      <c r="T28" s="322">
        <v>5.78</v>
      </c>
      <c r="U28" s="323">
        <v>0.98</v>
      </c>
      <c r="V28" s="342">
        <v>-8.26</v>
      </c>
      <c r="W28" s="71">
        <v>1</v>
      </c>
      <c r="X28" s="73">
        <v>1</v>
      </c>
      <c r="Y28" s="643" t="s">
        <v>1814</v>
      </c>
      <c r="Z28" s="107"/>
      <c r="AA28" s="107"/>
      <c r="AC28" s="233" t="s">
        <v>1353</v>
      </c>
      <c r="AD28" s="107">
        <v>4.7</v>
      </c>
      <c r="AE28" s="99">
        <v>50.8</v>
      </c>
      <c r="AF28" s="99">
        <v>6.35</v>
      </c>
      <c r="AG28" s="107">
        <v>6.05</v>
      </c>
      <c r="AH28" s="99" t="s">
        <v>5293</v>
      </c>
      <c r="AI28" s="99" t="s">
        <v>5293</v>
      </c>
      <c r="AJ28" s="99" t="s">
        <v>5293</v>
      </c>
      <c r="AK28" s="100" t="s">
        <v>5293</v>
      </c>
      <c r="AV28" s="96"/>
      <c r="AW28" s="96"/>
      <c r="AX28" s="97"/>
      <c r="AY28" s="97"/>
      <c r="AZ28" s="97"/>
    </row>
    <row r="29" spans="1:52" ht="13.5" customHeight="1">
      <c r="A29" s="232" t="s">
        <v>9195</v>
      </c>
      <c r="B29" s="337">
        <v>5.8</v>
      </c>
      <c r="C29" s="39">
        <v>50.8</v>
      </c>
      <c r="D29" s="322">
        <v>7.94</v>
      </c>
      <c r="E29" s="344">
        <v>7.42</v>
      </c>
      <c r="F29" s="39">
        <v>1.54</v>
      </c>
      <c r="G29" s="39">
        <v>3.59</v>
      </c>
      <c r="H29" s="39">
        <v>2.17</v>
      </c>
      <c r="I29" s="71">
        <v>1.78</v>
      </c>
      <c r="J29" s="345">
        <v>0.19700000000000001</v>
      </c>
      <c r="K29" s="323">
        <v>33.97</v>
      </c>
      <c r="L29" s="692"/>
      <c r="M29" s="72" t="s">
        <v>3533</v>
      </c>
      <c r="N29" s="344">
        <v>3.92</v>
      </c>
      <c r="O29" s="39">
        <v>16.68</v>
      </c>
      <c r="P29" s="322">
        <v>4.71</v>
      </c>
      <c r="Q29" s="323">
        <v>1.5</v>
      </c>
      <c r="R29" s="39">
        <v>26.39</v>
      </c>
      <c r="S29" s="323">
        <v>1.89</v>
      </c>
      <c r="T29" s="322">
        <v>6.97</v>
      </c>
      <c r="U29" s="323">
        <v>0.97</v>
      </c>
      <c r="V29" s="342">
        <v>-9.7100000000000009</v>
      </c>
      <c r="W29" s="71">
        <v>1</v>
      </c>
      <c r="X29" s="73">
        <v>1</v>
      </c>
      <c r="Y29" s="643" t="s">
        <v>1814</v>
      </c>
      <c r="Z29" s="107"/>
      <c r="AA29" s="107"/>
      <c r="AC29" s="233" t="s">
        <v>9195</v>
      </c>
      <c r="AD29" s="107">
        <v>5.8</v>
      </c>
      <c r="AE29" s="99">
        <v>50.8</v>
      </c>
      <c r="AF29" s="99">
        <v>7.94</v>
      </c>
      <c r="AG29" s="107">
        <v>7.42</v>
      </c>
      <c r="AH29" s="99" t="s">
        <v>5293</v>
      </c>
      <c r="AI29" s="99" t="s">
        <v>5293</v>
      </c>
      <c r="AJ29" s="99" t="s">
        <v>5293</v>
      </c>
      <c r="AK29" s="100" t="s">
        <v>5293</v>
      </c>
      <c r="AV29" s="96"/>
      <c r="AW29" s="96"/>
      <c r="AX29" s="97"/>
      <c r="AY29" s="97"/>
      <c r="AZ29" s="97"/>
    </row>
    <row r="30" spans="1:52" ht="13.5" customHeight="1">
      <c r="A30" s="232" t="s">
        <v>9196</v>
      </c>
      <c r="B30" s="337">
        <v>7</v>
      </c>
      <c r="C30" s="39">
        <v>50.8</v>
      </c>
      <c r="D30" s="322">
        <v>9.5299999999999994</v>
      </c>
      <c r="E30" s="344">
        <v>8.77</v>
      </c>
      <c r="F30" s="39">
        <v>1.59</v>
      </c>
      <c r="G30" s="39">
        <v>3.59</v>
      </c>
      <c r="H30" s="39">
        <v>2.25</v>
      </c>
      <c r="I30" s="71">
        <v>1.83</v>
      </c>
      <c r="J30" s="345">
        <v>0.19500000000000001</v>
      </c>
      <c r="K30" s="323">
        <v>27.86</v>
      </c>
      <c r="L30" s="692"/>
      <c r="M30" s="72" t="s">
        <v>3534</v>
      </c>
      <c r="N30" s="344">
        <v>4.7</v>
      </c>
      <c r="O30" s="39">
        <v>19.46</v>
      </c>
      <c r="P30" s="322">
        <v>5.58</v>
      </c>
      <c r="Q30" s="323">
        <v>1.48</v>
      </c>
      <c r="R30" s="39">
        <v>30.61</v>
      </c>
      <c r="S30" s="323">
        <v>1.86</v>
      </c>
      <c r="T30" s="39">
        <v>8.31</v>
      </c>
      <c r="U30" s="323">
        <v>0.97</v>
      </c>
      <c r="V30" s="73">
        <v>-11.15</v>
      </c>
      <c r="W30" s="71">
        <v>1</v>
      </c>
      <c r="X30" s="73">
        <v>1</v>
      </c>
      <c r="Y30" s="643" t="s">
        <v>1814</v>
      </c>
      <c r="Z30" s="107"/>
      <c r="AA30" s="107"/>
      <c r="AC30" s="233" t="s">
        <v>9196</v>
      </c>
      <c r="AD30" s="107">
        <v>7</v>
      </c>
      <c r="AE30" s="99">
        <v>50.8</v>
      </c>
      <c r="AF30" s="99">
        <v>9.5299999999999994</v>
      </c>
      <c r="AG30" s="107">
        <v>8.77</v>
      </c>
      <c r="AH30" s="99" t="s">
        <v>5293</v>
      </c>
      <c r="AI30" s="99" t="s">
        <v>5293</v>
      </c>
      <c r="AJ30" s="99" t="s">
        <v>5293</v>
      </c>
      <c r="AK30" s="100" t="s">
        <v>5293</v>
      </c>
      <c r="AV30" s="96"/>
      <c r="AW30" s="96"/>
      <c r="AX30" s="97"/>
      <c r="AY30" s="97"/>
      <c r="AZ30" s="97"/>
    </row>
    <row r="31" spans="1:52" ht="13.5" customHeight="1">
      <c r="A31" s="232" t="s">
        <v>9197</v>
      </c>
      <c r="B31" s="337">
        <v>4.5999999999999996</v>
      </c>
      <c r="C31" s="39">
        <v>63.5</v>
      </c>
      <c r="D31" s="322">
        <v>4.76</v>
      </c>
      <c r="E31" s="344">
        <v>5.81</v>
      </c>
      <c r="F31" s="39">
        <v>1.75</v>
      </c>
      <c r="G31" s="39">
        <v>4.49</v>
      </c>
      <c r="H31" s="39">
        <v>2.4700000000000002</v>
      </c>
      <c r="I31" s="71">
        <v>2.25</v>
      </c>
      <c r="J31" s="345">
        <v>0.25</v>
      </c>
      <c r="K31" s="323">
        <v>54.35</v>
      </c>
      <c r="L31" s="692"/>
      <c r="M31" s="72" t="s">
        <v>3520</v>
      </c>
      <c r="N31" s="344">
        <v>3.07</v>
      </c>
      <c r="O31" s="39">
        <v>22.52</v>
      </c>
      <c r="P31" s="322">
        <v>4.8899999999999997</v>
      </c>
      <c r="Q31" s="323">
        <v>1.96</v>
      </c>
      <c r="R31" s="39">
        <v>35.86</v>
      </c>
      <c r="S31" s="323">
        <v>2.48</v>
      </c>
      <c r="T31" s="39">
        <v>9.18</v>
      </c>
      <c r="U31" s="323">
        <v>1.25</v>
      </c>
      <c r="V31" s="73">
        <v>-13.34</v>
      </c>
      <c r="W31" s="71">
        <v>4</v>
      </c>
      <c r="X31" s="73">
        <v>4</v>
      </c>
      <c r="Y31" s="643" t="s">
        <v>1814</v>
      </c>
      <c r="Z31" s="107"/>
      <c r="AA31" s="107"/>
      <c r="AC31" s="233" t="s">
        <v>9197</v>
      </c>
      <c r="AD31" s="107">
        <v>4.5999999999999996</v>
      </c>
      <c r="AE31" s="99">
        <v>63.5</v>
      </c>
      <c r="AF31" s="99">
        <v>4.76</v>
      </c>
      <c r="AG31" s="107">
        <v>5.81</v>
      </c>
      <c r="AH31" s="99" t="s">
        <v>5296</v>
      </c>
      <c r="AI31" s="99">
        <v>34.76</v>
      </c>
      <c r="AJ31" s="99">
        <v>36.5</v>
      </c>
      <c r="AK31" s="100">
        <v>4.96</v>
      </c>
      <c r="AV31" s="96"/>
      <c r="AW31" s="96"/>
      <c r="AX31" s="97"/>
      <c r="AY31" s="97"/>
      <c r="AZ31" s="97"/>
    </row>
    <row r="32" spans="1:52" ht="13.5" customHeight="1">
      <c r="A32" s="232" t="s">
        <v>9198</v>
      </c>
      <c r="B32" s="337">
        <v>6.1</v>
      </c>
      <c r="C32" s="39">
        <v>63.5</v>
      </c>
      <c r="D32" s="322">
        <v>6.35</v>
      </c>
      <c r="E32" s="344">
        <v>7.68</v>
      </c>
      <c r="F32" s="39">
        <v>1.79</v>
      </c>
      <c r="G32" s="39">
        <v>4.49</v>
      </c>
      <c r="H32" s="39">
        <v>2.5299999999999998</v>
      </c>
      <c r="I32" s="71">
        <v>2.2400000000000002</v>
      </c>
      <c r="J32" s="345">
        <v>0.247</v>
      </c>
      <c r="K32" s="323">
        <v>40.49</v>
      </c>
      <c r="L32" s="692"/>
      <c r="M32" s="72" t="s">
        <v>3521</v>
      </c>
      <c r="N32" s="344">
        <v>4.0999999999999996</v>
      </c>
      <c r="O32" s="39">
        <v>28.67</v>
      </c>
      <c r="P32" s="322">
        <v>6.29</v>
      </c>
      <c r="Q32" s="323">
        <v>1.93</v>
      </c>
      <c r="R32" s="39">
        <v>45.55</v>
      </c>
      <c r="S32" s="323">
        <v>2.4300000000000002</v>
      </c>
      <c r="T32" s="39">
        <v>11.79</v>
      </c>
      <c r="U32" s="323">
        <v>1.24</v>
      </c>
      <c r="V32" s="73">
        <v>-16.88</v>
      </c>
      <c r="W32" s="71">
        <v>1</v>
      </c>
      <c r="X32" s="73">
        <v>4</v>
      </c>
      <c r="Y32" s="643" t="s">
        <v>1814</v>
      </c>
      <c r="Z32" s="107"/>
      <c r="AA32" s="107"/>
      <c r="AC32" s="233" t="s">
        <v>9198</v>
      </c>
      <c r="AD32" s="107">
        <v>6.1</v>
      </c>
      <c r="AE32" s="99">
        <v>63.5</v>
      </c>
      <c r="AF32" s="99">
        <v>6.35</v>
      </c>
      <c r="AG32" s="107">
        <v>7.68</v>
      </c>
      <c r="AH32" s="99" t="s">
        <v>5296</v>
      </c>
      <c r="AI32" s="99">
        <v>36.35</v>
      </c>
      <c r="AJ32" s="99">
        <v>36.5</v>
      </c>
      <c r="AK32" s="100">
        <v>6.52</v>
      </c>
      <c r="AV32" s="96"/>
      <c r="AW32" s="96"/>
      <c r="AX32" s="97"/>
      <c r="AY32" s="97"/>
      <c r="AZ32" s="97"/>
    </row>
    <row r="33" spans="1:52" ht="13.5" customHeight="1">
      <c r="A33" s="232" t="s">
        <v>9199</v>
      </c>
      <c r="B33" s="337">
        <v>7.4</v>
      </c>
      <c r="C33" s="39">
        <v>63.5</v>
      </c>
      <c r="D33" s="322">
        <v>7.94</v>
      </c>
      <c r="E33" s="344">
        <v>9.42</v>
      </c>
      <c r="F33" s="39">
        <v>1.87</v>
      </c>
      <c r="G33" s="39">
        <v>4.49</v>
      </c>
      <c r="H33" s="39">
        <v>2.64</v>
      </c>
      <c r="I33" s="71">
        <v>2.31</v>
      </c>
      <c r="J33" s="345">
        <v>0.25</v>
      </c>
      <c r="K33" s="323">
        <v>33.78</v>
      </c>
      <c r="L33" s="692"/>
      <c r="M33" s="72" t="s">
        <v>980</v>
      </c>
      <c r="N33" s="344">
        <v>5</v>
      </c>
      <c r="O33" s="39">
        <v>35.090000000000003</v>
      </c>
      <c r="P33" s="322">
        <v>7.83</v>
      </c>
      <c r="Q33" s="323">
        <v>1.92</v>
      </c>
      <c r="R33" s="39">
        <v>55.67</v>
      </c>
      <c r="S33" s="323">
        <v>2.42</v>
      </c>
      <c r="T33" s="39">
        <v>14.51</v>
      </c>
      <c r="U33" s="323">
        <v>1.24</v>
      </c>
      <c r="V33" s="73">
        <v>-20.58</v>
      </c>
      <c r="W33" s="71">
        <v>1</v>
      </c>
      <c r="X33" s="73">
        <v>1</v>
      </c>
      <c r="Y33" s="643" t="s">
        <v>1814</v>
      </c>
      <c r="Z33" s="107"/>
      <c r="AA33" s="107"/>
      <c r="AC33" s="233" t="s">
        <v>9199</v>
      </c>
      <c r="AD33" s="107">
        <v>7.4</v>
      </c>
      <c r="AE33" s="99">
        <v>63.5</v>
      </c>
      <c r="AF33" s="99">
        <v>7.94</v>
      </c>
      <c r="AG33" s="107">
        <v>9.42</v>
      </c>
      <c r="AH33" s="99" t="s">
        <v>5295</v>
      </c>
      <c r="AI33" s="99">
        <v>37.94</v>
      </c>
      <c r="AJ33" s="99">
        <v>44</v>
      </c>
      <c r="AK33" s="100">
        <v>8.42</v>
      </c>
      <c r="AV33" s="96"/>
      <c r="AW33" s="96"/>
      <c r="AX33" s="97"/>
      <c r="AY33" s="97"/>
      <c r="AZ33" s="97"/>
    </row>
    <row r="34" spans="1:52" ht="13.5" customHeight="1">
      <c r="A34" s="232" t="s">
        <v>9200</v>
      </c>
      <c r="B34" s="337">
        <v>8.6999999999999993</v>
      </c>
      <c r="C34" s="39">
        <v>63.5</v>
      </c>
      <c r="D34" s="322">
        <v>9.5299999999999994</v>
      </c>
      <c r="E34" s="337">
        <v>11.2</v>
      </c>
      <c r="F34" s="39">
        <v>1.92</v>
      </c>
      <c r="G34" s="39">
        <v>4.49</v>
      </c>
      <c r="H34" s="39">
        <v>2.71</v>
      </c>
      <c r="I34" s="71">
        <v>2.25</v>
      </c>
      <c r="J34" s="345">
        <v>0.248</v>
      </c>
      <c r="K34" s="323">
        <v>28.51</v>
      </c>
      <c r="L34" s="692"/>
      <c r="M34" s="72" t="s">
        <v>981</v>
      </c>
      <c r="N34" s="344">
        <v>5.9</v>
      </c>
      <c r="O34" s="39">
        <v>39.93</v>
      </c>
      <c r="P34" s="322">
        <v>9</v>
      </c>
      <c r="Q34" s="323">
        <v>1.89</v>
      </c>
      <c r="R34" s="39">
        <v>63.21</v>
      </c>
      <c r="S34" s="323">
        <v>2.38</v>
      </c>
      <c r="T34" s="39">
        <v>16.649999999999999</v>
      </c>
      <c r="U34" s="323">
        <v>1.22</v>
      </c>
      <c r="V34" s="73">
        <v>-23.28</v>
      </c>
      <c r="W34" s="71">
        <v>1</v>
      </c>
      <c r="X34" s="73">
        <v>1</v>
      </c>
      <c r="Y34" s="643" t="s">
        <v>1814</v>
      </c>
      <c r="Z34" s="107"/>
      <c r="AA34" s="107"/>
      <c r="AC34" s="233" t="s">
        <v>9200</v>
      </c>
      <c r="AD34" s="107">
        <v>8.6999999999999993</v>
      </c>
      <c r="AE34" s="99">
        <v>63.5</v>
      </c>
      <c r="AF34" s="99">
        <v>9.5299999999999994</v>
      </c>
      <c r="AG34" s="107">
        <v>11.2</v>
      </c>
      <c r="AH34" s="99" t="s">
        <v>5295</v>
      </c>
      <c r="AI34" s="99">
        <v>39.53</v>
      </c>
      <c r="AJ34" s="99">
        <v>44</v>
      </c>
      <c r="AK34" s="100">
        <v>9.9499999999999993</v>
      </c>
      <c r="AV34" s="96"/>
      <c r="AW34" s="96"/>
      <c r="AX34" s="97"/>
      <c r="AY34" s="97"/>
      <c r="AZ34" s="97"/>
    </row>
    <row r="35" spans="1:52" ht="13.5" customHeight="1">
      <c r="A35" s="232" t="s">
        <v>9201</v>
      </c>
      <c r="B35" s="337">
        <v>11.4</v>
      </c>
      <c r="C35" s="39">
        <v>63.5</v>
      </c>
      <c r="D35" s="320">
        <v>12.7</v>
      </c>
      <c r="E35" s="337">
        <v>14.5</v>
      </c>
      <c r="F35" s="39">
        <v>2.04</v>
      </c>
      <c r="G35" s="39">
        <v>4.49</v>
      </c>
      <c r="H35" s="39">
        <v>2.89</v>
      </c>
      <c r="I35" s="71">
        <v>2.39</v>
      </c>
      <c r="J35" s="345">
        <v>0.25</v>
      </c>
      <c r="K35" s="323">
        <v>21.93</v>
      </c>
      <c r="L35" s="692"/>
      <c r="M35" s="72" t="s">
        <v>982</v>
      </c>
      <c r="N35" s="344">
        <v>7.7</v>
      </c>
      <c r="O35" s="39">
        <v>50.86</v>
      </c>
      <c r="P35" s="322">
        <v>11.8</v>
      </c>
      <c r="Q35" s="323">
        <v>1.87</v>
      </c>
      <c r="R35" s="39">
        <v>79.66</v>
      </c>
      <c r="S35" s="323">
        <v>2.34</v>
      </c>
      <c r="T35" s="39">
        <v>22.06</v>
      </c>
      <c r="U35" s="323">
        <v>1.23</v>
      </c>
      <c r="V35" s="342">
        <v>-28.8</v>
      </c>
      <c r="W35" s="71">
        <v>1</v>
      </c>
      <c r="X35" s="73">
        <v>1</v>
      </c>
      <c r="Y35" s="643" t="s">
        <v>1814</v>
      </c>
      <c r="Z35" s="107"/>
      <c r="AA35" s="107"/>
      <c r="AC35" s="233" t="s">
        <v>9201</v>
      </c>
      <c r="AD35" s="107">
        <v>11.4</v>
      </c>
      <c r="AE35" s="99">
        <v>63.5</v>
      </c>
      <c r="AF35" s="99">
        <v>12.7</v>
      </c>
      <c r="AG35" s="107">
        <v>14.5</v>
      </c>
      <c r="AH35" s="99" t="s">
        <v>5295</v>
      </c>
      <c r="AI35" s="99">
        <v>42.7</v>
      </c>
      <c r="AJ35" s="99">
        <v>44</v>
      </c>
      <c r="AK35" s="100">
        <v>12.87</v>
      </c>
      <c r="AV35" s="96"/>
      <c r="AW35" s="96"/>
      <c r="AX35" s="97"/>
      <c r="AY35" s="97"/>
      <c r="AZ35" s="97"/>
    </row>
    <row r="36" spans="1:52" ht="13.5" customHeight="1">
      <c r="A36" s="232" t="s">
        <v>9202</v>
      </c>
      <c r="B36" s="337">
        <v>5.5</v>
      </c>
      <c r="C36" s="39">
        <v>76.2</v>
      </c>
      <c r="D36" s="322">
        <v>4.76</v>
      </c>
      <c r="E36" s="344">
        <v>7.03</v>
      </c>
      <c r="F36" s="39">
        <v>2.06</v>
      </c>
      <c r="G36" s="39">
        <v>5.39</v>
      </c>
      <c r="H36" s="39">
        <v>2.92</v>
      </c>
      <c r="I36" s="71">
        <v>2.7</v>
      </c>
      <c r="J36" s="345">
        <v>0.30099999999999999</v>
      </c>
      <c r="K36" s="323">
        <v>54.73</v>
      </c>
      <c r="L36" s="692"/>
      <c r="M36" s="72" t="s">
        <v>983</v>
      </c>
      <c r="N36" s="344">
        <v>3.71</v>
      </c>
      <c r="O36" s="322">
        <v>39.700000000000003</v>
      </c>
      <c r="P36" s="322">
        <v>7.14</v>
      </c>
      <c r="Q36" s="323">
        <v>2.37</v>
      </c>
      <c r="R36" s="39">
        <v>63.26</v>
      </c>
      <c r="S36" s="323">
        <v>2.99</v>
      </c>
      <c r="T36" s="39">
        <v>16.14</v>
      </c>
      <c r="U36" s="323">
        <v>1.51</v>
      </c>
      <c r="V36" s="73">
        <v>-23.56</v>
      </c>
      <c r="W36" s="71">
        <v>4</v>
      </c>
      <c r="X36" s="73">
        <v>4</v>
      </c>
      <c r="Y36" s="643" t="s">
        <v>1814</v>
      </c>
      <c r="Z36" s="107"/>
      <c r="AA36" s="107"/>
      <c r="AC36" s="233" t="s">
        <v>9202</v>
      </c>
      <c r="AD36" s="107">
        <v>5.5</v>
      </c>
      <c r="AE36" s="99">
        <v>76.2</v>
      </c>
      <c r="AF36" s="99">
        <v>4.76</v>
      </c>
      <c r="AG36" s="107">
        <v>7.03</v>
      </c>
      <c r="AH36" s="99" t="s">
        <v>5296</v>
      </c>
      <c r="AI36" s="99">
        <v>34.76</v>
      </c>
      <c r="AJ36" s="99">
        <v>49.2</v>
      </c>
      <c r="AK36" s="100">
        <v>6.17</v>
      </c>
      <c r="AV36" s="96"/>
      <c r="AW36" s="96"/>
      <c r="AX36" s="97"/>
      <c r="AY36" s="97"/>
      <c r="AZ36" s="97"/>
    </row>
    <row r="37" spans="1:52" ht="13.5" customHeight="1">
      <c r="A37" s="232" t="s">
        <v>9203</v>
      </c>
      <c r="B37" s="337">
        <v>7.3</v>
      </c>
      <c r="C37" s="39">
        <v>76.2</v>
      </c>
      <c r="D37" s="322">
        <v>6.35</v>
      </c>
      <c r="E37" s="344">
        <v>9.2899999999999991</v>
      </c>
      <c r="F37" s="39">
        <v>2.13</v>
      </c>
      <c r="G37" s="39">
        <v>5.39</v>
      </c>
      <c r="H37" s="39">
        <v>3.01</v>
      </c>
      <c r="I37" s="71">
        <v>2.72</v>
      </c>
      <c r="J37" s="345">
        <v>0.30099999999999999</v>
      </c>
      <c r="K37" s="323">
        <v>41.23</v>
      </c>
      <c r="L37" s="692"/>
      <c r="M37" s="72" t="s">
        <v>984</v>
      </c>
      <c r="N37" s="344">
        <v>4.9000000000000004</v>
      </c>
      <c r="O37" s="39">
        <v>51.46</v>
      </c>
      <c r="P37" s="322">
        <v>9.3699999999999992</v>
      </c>
      <c r="Q37" s="323">
        <v>2.35</v>
      </c>
      <c r="R37" s="39">
        <v>81.95</v>
      </c>
      <c r="S37" s="323">
        <v>2.97</v>
      </c>
      <c r="T37" s="39">
        <v>20.97</v>
      </c>
      <c r="U37" s="323">
        <v>1.5</v>
      </c>
      <c r="V37" s="73">
        <v>-30.49</v>
      </c>
      <c r="W37" s="71">
        <v>4</v>
      </c>
      <c r="X37" s="73">
        <v>4</v>
      </c>
      <c r="Y37" s="643" t="s">
        <v>1814</v>
      </c>
      <c r="Z37" s="107"/>
      <c r="AA37" s="107"/>
      <c r="AC37" s="233" t="s">
        <v>9203</v>
      </c>
      <c r="AD37" s="107">
        <v>7.3</v>
      </c>
      <c r="AE37" s="99">
        <v>76.2</v>
      </c>
      <c r="AF37" s="99">
        <v>6.35</v>
      </c>
      <c r="AG37" s="107">
        <v>9.2899999999999991</v>
      </c>
      <c r="AH37" s="99" t="s">
        <v>5296</v>
      </c>
      <c r="AI37" s="99">
        <v>36.35</v>
      </c>
      <c r="AJ37" s="99">
        <v>49.2</v>
      </c>
      <c r="AK37" s="100">
        <v>8.1300000000000008</v>
      </c>
      <c r="AV37" s="96"/>
      <c r="AW37" s="96"/>
      <c r="AX37" s="97"/>
      <c r="AY37" s="97"/>
      <c r="AZ37" s="97"/>
    </row>
    <row r="38" spans="1:52" ht="13.5" customHeight="1">
      <c r="A38" s="232" t="s">
        <v>9204</v>
      </c>
      <c r="B38" s="337">
        <v>9.1</v>
      </c>
      <c r="C38" s="39">
        <v>76.2</v>
      </c>
      <c r="D38" s="322">
        <v>7.94</v>
      </c>
      <c r="E38" s="337">
        <v>11.5</v>
      </c>
      <c r="F38" s="39">
        <v>2.17</v>
      </c>
      <c r="G38" s="39">
        <v>5.39</v>
      </c>
      <c r="H38" s="39">
        <v>3.07</v>
      </c>
      <c r="I38" s="71">
        <v>2.71</v>
      </c>
      <c r="J38" s="345">
        <v>0.29799999999999999</v>
      </c>
      <c r="K38" s="323">
        <v>32.75</v>
      </c>
      <c r="L38" s="692"/>
      <c r="M38" s="72" t="s">
        <v>2955</v>
      </c>
      <c r="N38" s="344">
        <v>6.1</v>
      </c>
      <c r="O38" s="39">
        <v>61.99</v>
      </c>
      <c r="P38" s="39">
        <v>11.38</v>
      </c>
      <c r="Q38" s="323">
        <v>2.3199999999999998</v>
      </c>
      <c r="R38" s="322">
        <v>98.5</v>
      </c>
      <c r="S38" s="323">
        <v>2.92</v>
      </c>
      <c r="T38" s="39">
        <v>25.48</v>
      </c>
      <c r="U38" s="323">
        <v>1.49</v>
      </c>
      <c r="V38" s="73">
        <v>-36.51</v>
      </c>
      <c r="W38" s="71">
        <v>1</v>
      </c>
      <c r="X38" s="73">
        <v>4</v>
      </c>
      <c r="Y38" s="643" t="s">
        <v>1814</v>
      </c>
      <c r="Z38" s="107"/>
      <c r="AA38" s="107"/>
      <c r="AC38" s="233" t="s">
        <v>9204</v>
      </c>
      <c r="AD38" s="107">
        <v>9.1</v>
      </c>
      <c r="AE38" s="99">
        <v>76.2</v>
      </c>
      <c r="AF38" s="99">
        <v>7.94</v>
      </c>
      <c r="AG38" s="107">
        <v>11.5</v>
      </c>
      <c r="AH38" s="99" t="s">
        <v>5296</v>
      </c>
      <c r="AI38" s="99">
        <v>37.94</v>
      </c>
      <c r="AJ38" s="99">
        <v>49.2</v>
      </c>
      <c r="AK38" s="100">
        <v>10.039999999999999</v>
      </c>
      <c r="AV38" s="96"/>
      <c r="AW38" s="96"/>
      <c r="AX38" s="97"/>
      <c r="AY38" s="97"/>
      <c r="AZ38" s="97"/>
    </row>
    <row r="39" spans="1:52" ht="13.5" customHeight="1">
      <c r="A39" s="232" t="s">
        <v>9205</v>
      </c>
      <c r="B39" s="337">
        <v>10.7</v>
      </c>
      <c r="C39" s="39">
        <v>76.2</v>
      </c>
      <c r="D39" s="322">
        <v>9.5299999999999994</v>
      </c>
      <c r="E39" s="337">
        <v>13.6</v>
      </c>
      <c r="F39" s="39">
        <v>2.25</v>
      </c>
      <c r="G39" s="39">
        <v>5.39</v>
      </c>
      <c r="H39" s="39">
        <v>3.18</v>
      </c>
      <c r="I39" s="71">
        <v>2.78</v>
      </c>
      <c r="J39" s="345">
        <v>0.30099999999999999</v>
      </c>
      <c r="K39" s="323">
        <v>28.13</v>
      </c>
      <c r="L39" s="692"/>
      <c r="M39" s="72" t="s">
        <v>2956</v>
      </c>
      <c r="N39" s="344">
        <v>7.2</v>
      </c>
      <c r="O39" s="39">
        <v>72.92</v>
      </c>
      <c r="P39" s="39">
        <v>13.57</v>
      </c>
      <c r="Q39" s="323">
        <v>2.31</v>
      </c>
      <c r="R39" s="39">
        <v>115.7</v>
      </c>
      <c r="S39" s="323">
        <v>2.91</v>
      </c>
      <c r="T39" s="39">
        <v>30.15</v>
      </c>
      <c r="U39" s="323">
        <v>1.49</v>
      </c>
      <c r="V39" s="73">
        <v>-42.77</v>
      </c>
      <c r="W39" s="71">
        <v>1</v>
      </c>
      <c r="X39" s="73">
        <v>1</v>
      </c>
      <c r="Y39" s="643" t="s">
        <v>1814</v>
      </c>
      <c r="Z39" s="107"/>
      <c r="AA39" s="107"/>
      <c r="AC39" s="233" t="s">
        <v>9205</v>
      </c>
      <c r="AD39" s="107">
        <v>10.7</v>
      </c>
      <c r="AE39" s="99">
        <v>76.2</v>
      </c>
      <c r="AF39" s="99">
        <v>9.5299999999999994</v>
      </c>
      <c r="AG39" s="107">
        <v>13.6</v>
      </c>
      <c r="AH39" s="99" t="s">
        <v>5296</v>
      </c>
      <c r="AI39" s="99">
        <v>39.53</v>
      </c>
      <c r="AJ39" s="99">
        <v>49.2</v>
      </c>
      <c r="AK39" s="100">
        <v>11.89</v>
      </c>
      <c r="AV39" s="96"/>
      <c r="AW39" s="96"/>
      <c r="AX39" s="97"/>
      <c r="AY39" s="97"/>
      <c r="AZ39" s="97"/>
    </row>
    <row r="40" spans="1:52" ht="13.5" customHeight="1">
      <c r="A40" s="232" t="s">
        <v>4666</v>
      </c>
      <c r="B40" s="337">
        <v>12.4</v>
      </c>
      <c r="C40" s="39">
        <v>76.2</v>
      </c>
      <c r="D40" s="320">
        <v>11.11</v>
      </c>
      <c r="E40" s="337">
        <v>15.7</v>
      </c>
      <c r="F40" s="39">
        <v>2.29</v>
      </c>
      <c r="G40" s="39">
        <v>5.39</v>
      </c>
      <c r="H40" s="39">
        <v>3.24</v>
      </c>
      <c r="I40" s="71">
        <v>2.77</v>
      </c>
      <c r="J40" s="345">
        <v>0.29799999999999999</v>
      </c>
      <c r="K40" s="323">
        <v>24.03</v>
      </c>
      <c r="L40" s="692"/>
      <c r="M40" s="72" t="s">
        <v>635</v>
      </c>
      <c r="N40" s="344">
        <v>8.3000000000000007</v>
      </c>
      <c r="O40" s="39">
        <v>82.18</v>
      </c>
      <c r="P40" s="39">
        <v>15.43</v>
      </c>
      <c r="Q40" s="323">
        <v>2.2799999999999998</v>
      </c>
      <c r="R40" s="320">
        <v>130</v>
      </c>
      <c r="S40" s="323">
        <v>2.87</v>
      </c>
      <c r="T40" s="39">
        <v>34.340000000000003</v>
      </c>
      <c r="U40" s="323">
        <v>1.48</v>
      </c>
      <c r="V40" s="73">
        <v>-47.84</v>
      </c>
      <c r="W40" s="71">
        <v>1</v>
      </c>
      <c r="X40" s="73">
        <v>1</v>
      </c>
      <c r="Y40" s="643" t="s">
        <v>1814</v>
      </c>
      <c r="Z40" s="107"/>
      <c r="AA40" s="107"/>
      <c r="AC40" s="233" t="s">
        <v>4666</v>
      </c>
      <c r="AD40" s="107">
        <v>12.4</v>
      </c>
      <c r="AE40" s="99">
        <v>76.2</v>
      </c>
      <c r="AF40" s="99">
        <v>11.1</v>
      </c>
      <c r="AG40" s="107">
        <v>15.7</v>
      </c>
      <c r="AH40" s="99" t="s">
        <v>5296</v>
      </c>
      <c r="AI40" s="99">
        <v>41.11</v>
      </c>
      <c r="AJ40" s="99">
        <v>49.2</v>
      </c>
      <c r="AK40" s="100">
        <v>13.7</v>
      </c>
      <c r="AV40" s="96"/>
      <c r="AW40" s="96"/>
      <c r="AX40" s="97"/>
      <c r="AY40" s="97"/>
      <c r="AZ40" s="97"/>
    </row>
    <row r="41" spans="1:52" ht="13.5" customHeight="1">
      <c r="A41" s="232" t="s">
        <v>4667</v>
      </c>
      <c r="B41" s="337">
        <v>14</v>
      </c>
      <c r="C41" s="39">
        <v>76.2</v>
      </c>
      <c r="D41" s="320">
        <v>12.7</v>
      </c>
      <c r="E41" s="337">
        <v>17.7</v>
      </c>
      <c r="F41" s="39">
        <v>2.35</v>
      </c>
      <c r="G41" s="39">
        <v>5.39</v>
      </c>
      <c r="H41" s="39">
        <v>3.33</v>
      </c>
      <c r="I41" s="71">
        <v>2.79</v>
      </c>
      <c r="J41" s="345">
        <v>0.29799999999999999</v>
      </c>
      <c r="K41" s="323">
        <v>21.29</v>
      </c>
      <c r="L41" s="692"/>
      <c r="M41" s="72" t="s">
        <v>636</v>
      </c>
      <c r="N41" s="344">
        <v>9.4</v>
      </c>
      <c r="O41" s="322">
        <v>91.4</v>
      </c>
      <c r="P41" s="39">
        <v>17.350000000000001</v>
      </c>
      <c r="Q41" s="323">
        <v>2.27</v>
      </c>
      <c r="R41" s="39">
        <v>144.1</v>
      </c>
      <c r="S41" s="323">
        <v>2.84</v>
      </c>
      <c r="T41" s="39">
        <v>38.659999999999997</v>
      </c>
      <c r="U41" s="323">
        <v>1.47</v>
      </c>
      <c r="V41" s="73">
        <v>-52.74</v>
      </c>
      <c r="W41" s="71">
        <v>1</v>
      </c>
      <c r="X41" s="73">
        <v>1</v>
      </c>
      <c r="Y41" s="643" t="s">
        <v>1814</v>
      </c>
      <c r="Z41" s="107"/>
      <c r="AA41" s="107"/>
      <c r="AC41" s="233" t="s">
        <v>4667</v>
      </c>
      <c r="AD41" s="107">
        <v>14</v>
      </c>
      <c r="AE41" s="99">
        <v>76.2</v>
      </c>
      <c r="AF41" s="99">
        <v>12.7</v>
      </c>
      <c r="AG41" s="107">
        <v>17.7</v>
      </c>
      <c r="AH41" s="99" t="s">
        <v>5296</v>
      </c>
      <c r="AI41" s="99">
        <v>42.7</v>
      </c>
      <c r="AJ41" s="99">
        <v>49.2</v>
      </c>
      <c r="AK41" s="100">
        <v>15.46</v>
      </c>
      <c r="AV41" s="96"/>
      <c r="AW41" s="96"/>
      <c r="AX41" s="97"/>
      <c r="AY41" s="97"/>
      <c r="AZ41" s="97"/>
    </row>
    <row r="42" spans="1:52" ht="13.5" customHeight="1">
      <c r="A42" s="232" t="s">
        <v>4668</v>
      </c>
      <c r="B42" s="337">
        <v>8.6</v>
      </c>
      <c r="C42" s="39">
        <v>88.9</v>
      </c>
      <c r="D42" s="322">
        <v>6.35</v>
      </c>
      <c r="E42" s="337">
        <v>10.9</v>
      </c>
      <c r="F42" s="39">
        <v>2.42</v>
      </c>
      <c r="G42" s="39">
        <v>6.29</v>
      </c>
      <c r="H42" s="39">
        <v>3.43</v>
      </c>
      <c r="I42" s="71">
        <v>3.14</v>
      </c>
      <c r="J42" s="345">
        <v>0.34899999999999998</v>
      </c>
      <c r="K42" s="323">
        <v>40.58</v>
      </c>
      <c r="L42" s="692"/>
      <c r="M42" s="72" t="s">
        <v>637</v>
      </c>
      <c r="N42" s="344">
        <v>5.8</v>
      </c>
      <c r="O42" s="39">
        <v>82.51</v>
      </c>
      <c r="P42" s="39">
        <v>12.76</v>
      </c>
      <c r="Q42" s="323">
        <v>2.74</v>
      </c>
      <c r="R42" s="39">
        <v>131.30000000000001</v>
      </c>
      <c r="S42" s="323">
        <v>3.46</v>
      </c>
      <c r="T42" s="39">
        <v>33.72</v>
      </c>
      <c r="U42" s="323">
        <v>1.75</v>
      </c>
      <c r="V42" s="73">
        <v>-48.79</v>
      </c>
      <c r="W42" s="71">
        <v>4</v>
      </c>
      <c r="X42" s="73">
        <v>4</v>
      </c>
      <c r="Y42" s="643" t="s">
        <v>1814</v>
      </c>
      <c r="Z42" s="107"/>
      <c r="AA42" s="107"/>
      <c r="AC42" s="233" t="s">
        <v>4668</v>
      </c>
      <c r="AD42" s="107">
        <v>8.6</v>
      </c>
      <c r="AE42" s="99">
        <v>88.9</v>
      </c>
      <c r="AF42" s="99">
        <v>6.35</v>
      </c>
      <c r="AG42" s="107">
        <v>10.9</v>
      </c>
      <c r="AH42" s="99" t="s">
        <v>5299</v>
      </c>
      <c r="AI42" s="99">
        <v>46.35</v>
      </c>
      <c r="AJ42" s="99">
        <v>49.9</v>
      </c>
      <c r="AK42" s="100">
        <v>9.24</v>
      </c>
      <c r="AV42" s="96"/>
      <c r="AW42" s="96"/>
      <c r="AX42" s="97"/>
      <c r="AY42" s="97"/>
      <c r="AZ42" s="97"/>
    </row>
    <row r="43" spans="1:52" ht="13.5" customHeight="1">
      <c r="A43" s="232" t="s">
        <v>1940</v>
      </c>
      <c r="B43" s="337">
        <v>10.7</v>
      </c>
      <c r="C43" s="39">
        <v>88.9</v>
      </c>
      <c r="D43" s="322">
        <v>7.94</v>
      </c>
      <c r="E43" s="337">
        <v>13.5</v>
      </c>
      <c r="F43" s="39">
        <v>2.48</v>
      </c>
      <c r="G43" s="39">
        <v>6.29</v>
      </c>
      <c r="H43" s="39">
        <v>3.51</v>
      </c>
      <c r="I43" s="71">
        <v>3.15</v>
      </c>
      <c r="J43" s="345">
        <v>0.34799999999999998</v>
      </c>
      <c r="K43" s="323">
        <v>32.520000000000003</v>
      </c>
      <c r="L43" s="692"/>
      <c r="M43" s="72" t="s">
        <v>638</v>
      </c>
      <c r="N43" s="344">
        <v>7.2</v>
      </c>
      <c r="O43" s="39">
        <v>100.5</v>
      </c>
      <c r="P43" s="39">
        <v>15.68</v>
      </c>
      <c r="Q43" s="323">
        <v>2.72</v>
      </c>
      <c r="R43" s="39">
        <v>159.80000000000001</v>
      </c>
      <c r="S43" s="323">
        <v>3.43</v>
      </c>
      <c r="T43" s="39">
        <v>41.21</v>
      </c>
      <c r="U43" s="323">
        <v>1.74</v>
      </c>
      <c r="V43" s="73">
        <v>-59.29</v>
      </c>
      <c r="W43" s="71">
        <v>3</v>
      </c>
      <c r="X43" s="73">
        <v>4</v>
      </c>
      <c r="Y43" s="643" t="s">
        <v>1814</v>
      </c>
      <c r="Z43" s="107"/>
      <c r="AA43" s="107"/>
      <c r="AC43" s="233" t="s">
        <v>1940</v>
      </c>
      <c r="AD43" s="107">
        <v>10.7</v>
      </c>
      <c r="AE43" s="99">
        <v>88.9</v>
      </c>
      <c r="AF43" s="99">
        <v>7.94</v>
      </c>
      <c r="AG43" s="107">
        <v>13.5</v>
      </c>
      <c r="AH43" s="99" t="s">
        <v>5299</v>
      </c>
      <c r="AI43" s="99">
        <v>47.94</v>
      </c>
      <c r="AJ43" s="99">
        <v>49.9</v>
      </c>
      <c r="AK43" s="100">
        <v>11.42</v>
      </c>
      <c r="AV43" s="96"/>
      <c r="AW43" s="96"/>
      <c r="AX43" s="97"/>
      <c r="AY43" s="97"/>
      <c r="AZ43" s="97"/>
    </row>
    <row r="44" spans="1:52" ht="13.5" customHeight="1">
      <c r="A44" s="232" t="s">
        <v>1941</v>
      </c>
      <c r="B44" s="337">
        <v>12.6</v>
      </c>
      <c r="C44" s="39">
        <v>88.9</v>
      </c>
      <c r="D44" s="322">
        <v>9.5299999999999994</v>
      </c>
      <c r="E44" s="337">
        <v>16</v>
      </c>
      <c r="F44" s="39">
        <v>2.56</v>
      </c>
      <c r="G44" s="39">
        <v>6.29</v>
      </c>
      <c r="H44" s="39">
        <v>3.63</v>
      </c>
      <c r="I44" s="71">
        <v>3.23</v>
      </c>
      <c r="J44" s="345">
        <v>0.35099999999999998</v>
      </c>
      <c r="K44" s="323">
        <v>27.86</v>
      </c>
      <c r="L44" s="692"/>
      <c r="M44" s="72" t="s">
        <v>639</v>
      </c>
      <c r="N44" s="344">
        <v>8.5</v>
      </c>
      <c r="O44" s="39">
        <v>118.8</v>
      </c>
      <c r="P44" s="39">
        <v>18.78</v>
      </c>
      <c r="Q44" s="323">
        <v>2.72</v>
      </c>
      <c r="R44" s="39">
        <v>188.9</v>
      </c>
      <c r="S44" s="323">
        <v>3.43</v>
      </c>
      <c r="T44" s="39">
        <v>48.71</v>
      </c>
      <c r="U44" s="323">
        <v>1.74</v>
      </c>
      <c r="V44" s="73">
        <v>-70.09</v>
      </c>
      <c r="W44" s="71">
        <v>1</v>
      </c>
      <c r="X44" s="73">
        <v>3</v>
      </c>
      <c r="Y44" s="643" t="s">
        <v>1814</v>
      </c>
      <c r="Z44" s="107"/>
      <c r="AA44" s="107"/>
      <c r="AC44" s="233" t="s">
        <v>1941</v>
      </c>
      <c r="AD44" s="107">
        <v>12.6</v>
      </c>
      <c r="AE44" s="99">
        <v>88.9</v>
      </c>
      <c r="AF44" s="99">
        <v>9.5299999999999994</v>
      </c>
      <c r="AG44" s="107">
        <v>16</v>
      </c>
      <c r="AH44" s="99" t="s">
        <v>5299</v>
      </c>
      <c r="AI44" s="99">
        <v>49.53</v>
      </c>
      <c r="AJ44" s="99">
        <v>49.9</v>
      </c>
      <c r="AK44" s="100">
        <v>13.55</v>
      </c>
      <c r="AV44" s="96"/>
      <c r="AW44" s="96"/>
      <c r="AX44" s="97"/>
      <c r="AY44" s="97"/>
      <c r="AZ44" s="97"/>
    </row>
    <row r="45" spans="1:52" ht="13.5" customHeight="1">
      <c r="A45" s="232" t="s">
        <v>1942</v>
      </c>
      <c r="B45" s="337">
        <v>14.6</v>
      </c>
      <c r="C45" s="39">
        <v>88.9</v>
      </c>
      <c r="D45" s="320">
        <v>11.11</v>
      </c>
      <c r="E45" s="337">
        <v>18.5</v>
      </c>
      <c r="F45" s="39">
        <v>2.62</v>
      </c>
      <c r="G45" s="39">
        <v>6.29</v>
      </c>
      <c r="H45" s="39">
        <v>3.71</v>
      </c>
      <c r="I45" s="71">
        <v>3.26</v>
      </c>
      <c r="J45" s="345">
        <v>0.35099999999999998</v>
      </c>
      <c r="K45" s="323">
        <v>24.04</v>
      </c>
      <c r="L45" s="692"/>
      <c r="M45" s="72" t="s">
        <v>640</v>
      </c>
      <c r="N45" s="344">
        <v>9.8000000000000007</v>
      </c>
      <c r="O45" s="39">
        <v>135.19999999999999</v>
      </c>
      <c r="P45" s="39">
        <v>21.57</v>
      </c>
      <c r="Q45" s="323">
        <v>2.7</v>
      </c>
      <c r="R45" s="39">
        <v>214.6</v>
      </c>
      <c r="S45" s="323">
        <v>3.4</v>
      </c>
      <c r="T45" s="39">
        <v>55.84</v>
      </c>
      <c r="U45" s="323">
        <v>1.74</v>
      </c>
      <c r="V45" s="73">
        <v>-79.36</v>
      </c>
      <c r="W45" s="71">
        <v>1</v>
      </c>
      <c r="X45" s="73">
        <v>1</v>
      </c>
      <c r="Y45" s="643" t="s">
        <v>1814</v>
      </c>
      <c r="Z45" s="107"/>
      <c r="AA45" s="107"/>
      <c r="AC45" s="233" t="s">
        <v>1942</v>
      </c>
      <c r="AD45" s="107">
        <v>14.6</v>
      </c>
      <c r="AE45" s="99">
        <v>88.9</v>
      </c>
      <c r="AF45" s="99">
        <v>11.1</v>
      </c>
      <c r="AG45" s="107">
        <v>18.5</v>
      </c>
      <c r="AH45" s="99" t="s">
        <v>5298</v>
      </c>
      <c r="AI45" s="99">
        <v>51.11</v>
      </c>
      <c r="AJ45" s="99">
        <v>52.9</v>
      </c>
      <c r="AK45" s="100">
        <v>15.86</v>
      </c>
      <c r="AV45" s="96"/>
      <c r="AW45" s="96"/>
      <c r="AX45" s="97"/>
      <c r="AY45" s="97"/>
      <c r="AZ45" s="97"/>
    </row>
    <row r="46" spans="1:52" ht="13.5" customHeight="1">
      <c r="A46" s="232" t="s">
        <v>1943</v>
      </c>
      <c r="B46" s="337">
        <v>16.5</v>
      </c>
      <c r="C46" s="39">
        <v>88.9</v>
      </c>
      <c r="D46" s="320">
        <v>12.7</v>
      </c>
      <c r="E46" s="337">
        <v>21</v>
      </c>
      <c r="F46" s="39">
        <v>2.68</v>
      </c>
      <c r="G46" s="39">
        <v>6.29</v>
      </c>
      <c r="H46" s="39">
        <v>3.79</v>
      </c>
      <c r="I46" s="71">
        <v>3.29</v>
      </c>
      <c r="J46" s="345">
        <v>0.35099999999999998</v>
      </c>
      <c r="K46" s="323">
        <v>21.27</v>
      </c>
      <c r="L46" s="692"/>
      <c r="M46" s="72" t="s">
        <v>641</v>
      </c>
      <c r="N46" s="344">
        <v>11.1</v>
      </c>
      <c r="O46" s="39">
        <v>150.9</v>
      </c>
      <c r="P46" s="322">
        <v>24.3</v>
      </c>
      <c r="Q46" s="323">
        <v>2.68</v>
      </c>
      <c r="R46" s="39">
        <v>238.8</v>
      </c>
      <c r="S46" s="323">
        <v>3.37</v>
      </c>
      <c r="T46" s="39">
        <v>62.96</v>
      </c>
      <c r="U46" s="323">
        <v>1.73</v>
      </c>
      <c r="V46" s="73">
        <v>-87.94</v>
      </c>
      <c r="W46" s="71">
        <v>1</v>
      </c>
      <c r="X46" s="73">
        <v>1</v>
      </c>
      <c r="Y46" s="643" t="s">
        <v>1814</v>
      </c>
      <c r="Z46" s="107"/>
      <c r="AA46" s="107"/>
      <c r="AC46" s="233" t="s">
        <v>1943</v>
      </c>
      <c r="AD46" s="107">
        <v>16.5</v>
      </c>
      <c r="AE46" s="99">
        <v>88.9</v>
      </c>
      <c r="AF46" s="99">
        <v>12.7</v>
      </c>
      <c r="AG46" s="107">
        <v>21</v>
      </c>
      <c r="AH46" s="99" t="s">
        <v>5298</v>
      </c>
      <c r="AI46" s="99">
        <v>52.7</v>
      </c>
      <c r="AJ46" s="99">
        <v>52.9</v>
      </c>
      <c r="AK46" s="100">
        <v>17.920000000000002</v>
      </c>
      <c r="AV46" s="96"/>
      <c r="AW46" s="96"/>
      <c r="AX46" s="97"/>
      <c r="AY46" s="97"/>
      <c r="AZ46" s="97"/>
    </row>
    <row r="47" spans="1:52" ht="13.5" customHeight="1">
      <c r="A47" s="232" t="s">
        <v>1944</v>
      </c>
      <c r="B47" s="337">
        <v>9.8000000000000007</v>
      </c>
      <c r="C47" s="39">
        <v>101.6</v>
      </c>
      <c r="D47" s="322">
        <v>6.35</v>
      </c>
      <c r="E47" s="337">
        <v>12.5</v>
      </c>
      <c r="F47" s="39">
        <v>2.76</v>
      </c>
      <c r="G47" s="39">
        <v>7.18</v>
      </c>
      <c r="H47" s="39">
        <v>3.9</v>
      </c>
      <c r="I47" s="71">
        <v>3.63</v>
      </c>
      <c r="J47" s="345">
        <v>0.40200000000000002</v>
      </c>
      <c r="K47" s="323">
        <v>41.02</v>
      </c>
      <c r="L47" s="692"/>
      <c r="M47" s="72" t="s">
        <v>642</v>
      </c>
      <c r="N47" s="344">
        <v>6.6</v>
      </c>
      <c r="O47" s="39">
        <v>125.9</v>
      </c>
      <c r="P47" s="39">
        <v>17.02</v>
      </c>
      <c r="Q47" s="323">
        <v>3.17</v>
      </c>
      <c r="R47" s="39">
        <v>200.8</v>
      </c>
      <c r="S47" s="323">
        <v>4</v>
      </c>
      <c r="T47" s="39">
        <v>50.99</v>
      </c>
      <c r="U47" s="323">
        <v>2.02</v>
      </c>
      <c r="V47" s="73">
        <v>-74.91</v>
      </c>
      <c r="W47" s="71">
        <v>4</v>
      </c>
      <c r="X47" s="73">
        <v>4</v>
      </c>
      <c r="Y47" s="643" t="s">
        <v>1814</v>
      </c>
      <c r="Z47" s="107"/>
      <c r="AA47" s="107"/>
      <c r="AC47" s="233" t="s">
        <v>1944</v>
      </c>
      <c r="AD47" s="107">
        <v>9.8000000000000007</v>
      </c>
      <c r="AE47" s="99">
        <v>101.6</v>
      </c>
      <c r="AF47" s="99">
        <v>6.35</v>
      </c>
      <c r="AG47" s="107">
        <v>12.5</v>
      </c>
      <c r="AH47" s="99" t="s">
        <v>5300</v>
      </c>
      <c r="AI47" s="99">
        <v>46.35</v>
      </c>
      <c r="AJ47" s="99">
        <v>56.6</v>
      </c>
      <c r="AK47" s="100">
        <v>10.59</v>
      </c>
      <c r="AV47" s="96"/>
      <c r="AW47" s="96"/>
      <c r="AX47" s="97"/>
      <c r="AY47" s="97"/>
      <c r="AZ47" s="97"/>
    </row>
    <row r="48" spans="1:52" ht="13.5" customHeight="1">
      <c r="A48" s="232" t="s">
        <v>1945</v>
      </c>
      <c r="B48" s="337">
        <v>12.2</v>
      </c>
      <c r="C48" s="39">
        <v>101.6</v>
      </c>
      <c r="D48" s="322">
        <v>7.94</v>
      </c>
      <c r="E48" s="337">
        <v>15.5</v>
      </c>
      <c r="F48" s="39">
        <v>2.82</v>
      </c>
      <c r="G48" s="39">
        <v>7.18</v>
      </c>
      <c r="H48" s="39">
        <v>3.99</v>
      </c>
      <c r="I48" s="71">
        <v>3.65</v>
      </c>
      <c r="J48" s="345">
        <v>0.40200000000000002</v>
      </c>
      <c r="K48" s="323">
        <v>32.950000000000003</v>
      </c>
      <c r="L48" s="692"/>
      <c r="M48" s="72" t="s">
        <v>643</v>
      </c>
      <c r="N48" s="344">
        <v>8.1999999999999993</v>
      </c>
      <c r="O48" s="320">
        <v>154</v>
      </c>
      <c r="P48" s="39">
        <v>20.99</v>
      </c>
      <c r="Q48" s="323">
        <v>3.15</v>
      </c>
      <c r="R48" s="39">
        <v>245.5</v>
      </c>
      <c r="S48" s="323">
        <v>3.98</v>
      </c>
      <c r="T48" s="39">
        <v>62.54</v>
      </c>
      <c r="U48" s="323">
        <v>2.0099999999999998</v>
      </c>
      <c r="V48" s="73">
        <v>-91.46</v>
      </c>
      <c r="W48" s="71">
        <v>4</v>
      </c>
      <c r="X48" s="73">
        <v>4</v>
      </c>
      <c r="Y48" s="643" t="s">
        <v>1814</v>
      </c>
      <c r="Z48" s="107"/>
      <c r="AA48" s="107"/>
      <c r="AC48" s="233" t="s">
        <v>1945</v>
      </c>
      <c r="AD48" s="107">
        <v>12.2</v>
      </c>
      <c r="AE48" s="99">
        <v>101.6</v>
      </c>
      <c r="AF48" s="99">
        <v>7.94</v>
      </c>
      <c r="AG48" s="107">
        <v>15.5</v>
      </c>
      <c r="AH48" s="99" t="s">
        <v>5300</v>
      </c>
      <c r="AI48" s="99">
        <v>47.94</v>
      </c>
      <c r="AJ48" s="99">
        <v>56.6</v>
      </c>
      <c r="AK48" s="100">
        <v>13.12</v>
      </c>
      <c r="AV48" s="96"/>
      <c r="AW48" s="96"/>
      <c r="AX48" s="97"/>
      <c r="AY48" s="97"/>
      <c r="AZ48" s="97"/>
    </row>
    <row r="49" spans="1:52" ht="13.5" customHeight="1">
      <c r="A49" s="232" t="s">
        <v>1946</v>
      </c>
      <c r="B49" s="337">
        <v>14.6</v>
      </c>
      <c r="C49" s="39">
        <v>101.6</v>
      </c>
      <c r="D49" s="322">
        <v>9.5299999999999994</v>
      </c>
      <c r="E49" s="337">
        <v>18.5</v>
      </c>
      <c r="F49" s="39">
        <v>2.87</v>
      </c>
      <c r="G49" s="39">
        <v>7.18</v>
      </c>
      <c r="H49" s="39">
        <v>4.05</v>
      </c>
      <c r="I49" s="71">
        <v>3.64</v>
      </c>
      <c r="J49" s="345">
        <v>0.39900000000000002</v>
      </c>
      <c r="K49" s="323">
        <v>27.33</v>
      </c>
      <c r="L49" s="692"/>
      <c r="M49" s="72" t="s">
        <v>644</v>
      </c>
      <c r="N49" s="344">
        <v>9.8000000000000007</v>
      </c>
      <c r="O49" s="320">
        <v>180</v>
      </c>
      <c r="P49" s="39">
        <v>24.68</v>
      </c>
      <c r="Q49" s="323">
        <v>3.12</v>
      </c>
      <c r="R49" s="39">
        <v>286.3</v>
      </c>
      <c r="S49" s="323">
        <v>3.93</v>
      </c>
      <c r="T49" s="322">
        <v>73.7</v>
      </c>
      <c r="U49" s="323">
        <v>1.99</v>
      </c>
      <c r="V49" s="73">
        <v>-106.3</v>
      </c>
      <c r="W49" s="71">
        <v>2</v>
      </c>
      <c r="X49" s="73">
        <v>4</v>
      </c>
      <c r="Y49" s="643" t="s">
        <v>1814</v>
      </c>
      <c r="Z49" s="107"/>
      <c r="AA49" s="107"/>
      <c r="AC49" s="233" t="s">
        <v>1946</v>
      </c>
      <c r="AD49" s="107">
        <v>14.6</v>
      </c>
      <c r="AE49" s="99">
        <v>101.6</v>
      </c>
      <c r="AF49" s="99">
        <v>9.5299999999999994</v>
      </c>
      <c r="AG49" s="107">
        <v>18.5</v>
      </c>
      <c r="AH49" s="99" t="s">
        <v>5300</v>
      </c>
      <c r="AI49" s="99">
        <v>49.53</v>
      </c>
      <c r="AJ49" s="99">
        <v>56.6</v>
      </c>
      <c r="AK49" s="100">
        <v>15.59</v>
      </c>
      <c r="AV49" s="96"/>
      <c r="AW49" s="96"/>
      <c r="AX49" s="97"/>
      <c r="AY49" s="97"/>
      <c r="AZ49" s="97"/>
    </row>
    <row r="50" spans="1:52" ht="13.5" customHeight="1">
      <c r="A50" s="232" t="s">
        <v>1947</v>
      </c>
      <c r="B50" s="337">
        <v>16.8</v>
      </c>
      <c r="C50" s="39">
        <v>101.6</v>
      </c>
      <c r="D50" s="320">
        <v>11.11</v>
      </c>
      <c r="E50" s="337">
        <v>21.4</v>
      </c>
      <c r="F50" s="39">
        <v>2.94</v>
      </c>
      <c r="G50" s="39">
        <v>7.18</v>
      </c>
      <c r="H50" s="39">
        <v>4.16</v>
      </c>
      <c r="I50" s="71">
        <v>3.71</v>
      </c>
      <c r="J50" s="345">
        <v>0.40200000000000002</v>
      </c>
      <c r="K50" s="323">
        <v>23.93</v>
      </c>
      <c r="L50" s="692"/>
      <c r="M50" s="72" t="s">
        <v>937</v>
      </c>
      <c r="N50" s="344">
        <v>11.3</v>
      </c>
      <c r="O50" s="39">
        <v>206.5</v>
      </c>
      <c r="P50" s="39">
        <v>28.61</v>
      </c>
      <c r="Q50" s="323">
        <v>3.11</v>
      </c>
      <c r="R50" s="39">
        <v>328.3</v>
      </c>
      <c r="S50" s="323">
        <v>3.92</v>
      </c>
      <c r="T50" s="322">
        <v>84.7</v>
      </c>
      <c r="U50" s="323">
        <v>1.99</v>
      </c>
      <c r="V50" s="73">
        <v>-121.8</v>
      </c>
      <c r="W50" s="71">
        <v>1</v>
      </c>
      <c r="X50" s="73">
        <v>3</v>
      </c>
      <c r="Y50" s="643" t="s">
        <v>1814</v>
      </c>
      <c r="Z50" s="107"/>
      <c r="AA50" s="107"/>
      <c r="AC50" s="233" t="s">
        <v>1947</v>
      </c>
      <c r="AD50" s="107">
        <v>16.8</v>
      </c>
      <c r="AE50" s="99">
        <v>101.6</v>
      </c>
      <c r="AF50" s="99">
        <v>11.1</v>
      </c>
      <c r="AG50" s="107">
        <v>21.4</v>
      </c>
      <c r="AH50" s="99" t="s">
        <v>5300</v>
      </c>
      <c r="AI50" s="99">
        <v>51.11</v>
      </c>
      <c r="AJ50" s="99">
        <v>56.6</v>
      </c>
      <c r="AK50" s="100">
        <v>18.010000000000002</v>
      </c>
      <c r="AV50" s="96"/>
      <c r="AW50" s="96"/>
      <c r="AX50" s="97"/>
      <c r="AY50" s="97"/>
      <c r="AZ50" s="97"/>
    </row>
    <row r="51" spans="1:52" ht="13.5" customHeight="1">
      <c r="A51" s="232" t="s">
        <v>1948</v>
      </c>
      <c r="B51" s="337">
        <v>19</v>
      </c>
      <c r="C51" s="39">
        <v>101.6</v>
      </c>
      <c r="D51" s="320">
        <v>12.7</v>
      </c>
      <c r="E51" s="337">
        <v>24.2</v>
      </c>
      <c r="F51" s="39">
        <v>3</v>
      </c>
      <c r="G51" s="39">
        <v>7.18</v>
      </c>
      <c r="H51" s="39">
        <v>4.24</v>
      </c>
      <c r="I51" s="71">
        <v>3.74</v>
      </c>
      <c r="J51" s="345">
        <v>0.40200000000000002</v>
      </c>
      <c r="K51" s="323">
        <v>21.16</v>
      </c>
      <c r="L51" s="692"/>
      <c r="M51" s="72" t="s">
        <v>3192</v>
      </c>
      <c r="N51" s="344">
        <v>12.8</v>
      </c>
      <c r="O51" s="39">
        <v>230.9</v>
      </c>
      <c r="P51" s="39">
        <v>32.24</v>
      </c>
      <c r="Q51" s="323">
        <v>3.09</v>
      </c>
      <c r="R51" s="39">
        <v>366.4</v>
      </c>
      <c r="S51" s="323">
        <v>3.89</v>
      </c>
      <c r="T51" s="322">
        <v>95.4</v>
      </c>
      <c r="U51" s="323">
        <v>1.99</v>
      </c>
      <c r="V51" s="73">
        <v>-135.5</v>
      </c>
      <c r="W51" s="71">
        <v>1</v>
      </c>
      <c r="X51" s="73">
        <v>1</v>
      </c>
      <c r="Y51" s="643" t="s">
        <v>1814</v>
      </c>
      <c r="Z51" s="107"/>
      <c r="AA51" s="107"/>
      <c r="AC51" s="233" t="s">
        <v>1948</v>
      </c>
      <c r="AD51" s="107">
        <v>19</v>
      </c>
      <c r="AE51" s="99">
        <v>101.6</v>
      </c>
      <c r="AF51" s="99">
        <v>12.7</v>
      </c>
      <c r="AG51" s="107">
        <v>24.2</v>
      </c>
      <c r="AH51" s="99" t="s">
        <v>5300</v>
      </c>
      <c r="AI51" s="99">
        <v>52.7</v>
      </c>
      <c r="AJ51" s="99">
        <v>56.6</v>
      </c>
      <c r="AK51" s="100">
        <v>20.38</v>
      </c>
      <c r="AV51" s="96"/>
      <c r="AW51" s="96"/>
      <c r="AX51" s="97"/>
      <c r="AY51" s="97"/>
      <c r="AZ51" s="97"/>
    </row>
    <row r="52" spans="1:52" ht="13.5" customHeight="1">
      <c r="A52" s="232" t="s">
        <v>1949</v>
      </c>
      <c r="B52" s="337">
        <v>23.4</v>
      </c>
      <c r="C52" s="39">
        <v>101.6</v>
      </c>
      <c r="D52" s="320">
        <v>15.88</v>
      </c>
      <c r="E52" s="337">
        <v>29.7</v>
      </c>
      <c r="F52" s="39">
        <v>3.11</v>
      </c>
      <c r="G52" s="39">
        <v>7.18</v>
      </c>
      <c r="H52" s="39">
        <v>4.4000000000000004</v>
      </c>
      <c r="I52" s="71">
        <v>3.8</v>
      </c>
      <c r="J52" s="345">
        <v>0.40200000000000002</v>
      </c>
      <c r="K52" s="323">
        <v>17.18</v>
      </c>
      <c r="L52" s="692"/>
      <c r="M52" s="72" t="s">
        <v>3193</v>
      </c>
      <c r="N52" s="344">
        <v>15.7</v>
      </c>
      <c r="O52" s="39">
        <v>276.60000000000002</v>
      </c>
      <c r="P52" s="39">
        <v>39.26</v>
      </c>
      <c r="Q52" s="323">
        <v>3.05</v>
      </c>
      <c r="R52" s="39">
        <v>436.9</v>
      </c>
      <c r="S52" s="323">
        <v>3.83</v>
      </c>
      <c r="T52" s="39">
        <v>116.3</v>
      </c>
      <c r="U52" s="323">
        <v>1.98</v>
      </c>
      <c r="V52" s="73">
        <v>-160.30000000000001</v>
      </c>
      <c r="W52" s="71">
        <v>1</v>
      </c>
      <c r="X52" s="73">
        <v>1</v>
      </c>
      <c r="Y52" s="643" t="s">
        <v>1814</v>
      </c>
      <c r="Z52" s="107"/>
      <c r="AA52" s="107"/>
      <c r="AC52" s="233" t="s">
        <v>1949</v>
      </c>
      <c r="AD52" s="107">
        <v>23.4</v>
      </c>
      <c r="AE52" s="99">
        <v>101.6</v>
      </c>
      <c r="AF52" s="99">
        <v>15.9</v>
      </c>
      <c r="AG52" s="107">
        <v>29.7</v>
      </c>
      <c r="AH52" s="99" t="s">
        <v>5300</v>
      </c>
      <c r="AI52" s="99">
        <v>55.88</v>
      </c>
      <c r="AJ52" s="99">
        <v>56.6</v>
      </c>
      <c r="AK52" s="100">
        <v>24.98</v>
      </c>
      <c r="AV52" s="96"/>
      <c r="AW52" s="96"/>
      <c r="AX52" s="97"/>
      <c r="AY52" s="97"/>
      <c r="AZ52" s="97"/>
    </row>
    <row r="53" spans="1:52" ht="13.5" customHeight="1">
      <c r="A53" s="232" t="s">
        <v>1950</v>
      </c>
      <c r="B53" s="337">
        <v>27.5</v>
      </c>
      <c r="C53" s="39">
        <v>101.6</v>
      </c>
      <c r="D53" s="320">
        <v>19.05</v>
      </c>
      <c r="E53" s="337">
        <v>35.1</v>
      </c>
      <c r="F53" s="39">
        <v>3.23</v>
      </c>
      <c r="G53" s="39">
        <v>7.18</v>
      </c>
      <c r="H53" s="39">
        <v>4.57</v>
      </c>
      <c r="I53" s="71">
        <v>3.9</v>
      </c>
      <c r="J53" s="345">
        <v>0.40400000000000003</v>
      </c>
      <c r="K53" s="323">
        <v>14.69</v>
      </c>
      <c r="L53" s="692"/>
      <c r="M53" s="72" t="s">
        <v>3194</v>
      </c>
      <c r="N53" s="344">
        <v>18.5</v>
      </c>
      <c r="O53" s="39">
        <v>318.89999999999998</v>
      </c>
      <c r="P53" s="322">
        <v>46</v>
      </c>
      <c r="Q53" s="323">
        <v>3.02</v>
      </c>
      <c r="R53" s="39">
        <v>500.7</v>
      </c>
      <c r="S53" s="323">
        <v>3.78</v>
      </c>
      <c r="T53" s="39">
        <v>137.1</v>
      </c>
      <c r="U53" s="323">
        <v>1.98</v>
      </c>
      <c r="V53" s="73">
        <v>-181.8</v>
      </c>
      <c r="W53" s="71">
        <v>1</v>
      </c>
      <c r="X53" s="73">
        <v>1</v>
      </c>
      <c r="Y53" s="643" t="s">
        <v>1814</v>
      </c>
      <c r="Z53" s="107"/>
      <c r="AA53" s="107"/>
      <c r="AC53" s="233" t="s">
        <v>1950</v>
      </c>
      <c r="AD53" s="107">
        <v>27.5</v>
      </c>
      <c r="AE53" s="99">
        <v>101.6</v>
      </c>
      <c r="AF53" s="99">
        <v>19.100000000000001</v>
      </c>
      <c r="AG53" s="107">
        <v>35.1</v>
      </c>
      <c r="AH53" s="99" t="s">
        <v>5299</v>
      </c>
      <c r="AI53" s="99">
        <v>59.05</v>
      </c>
      <c r="AJ53" s="99">
        <v>62.6</v>
      </c>
      <c r="AK53" s="100">
        <v>30.13</v>
      </c>
      <c r="AV53" s="96"/>
      <c r="AW53" s="96"/>
      <c r="AX53" s="97"/>
      <c r="AY53" s="97"/>
      <c r="AZ53" s="97"/>
    </row>
    <row r="54" spans="1:52" ht="13.5" customHeight="1">
      <c r="A54" s="232" t="s">
        <v>1951</v>
      </c>
      <c r="B54" s="337">
        <v>15.3</v>
      </c>
      <c r="C54" s="39">
        <v>127</v>
      </c>
      <c r="D54" s="322">
        <v>7.94</v>
      </c>
      <c r="E54" s="337">
        <v>19.600000000000001</v>
      </c>
      <c r="F54" s="39">
        <v>3.46</v>
      </c>
      <c r="G54" s="39">
        <v>8.98</v>
      </c>
      <c r="H54" s="39">
        <v>4.9000000000000004</v>
      </c>
      <c r="I54" s="71">
        <v>4.5599999999999996</v>
      </c>
      <c r="J54" s="345">
        <v>0.505</v>
      </c>
      <c r="K54" s="323">
        <v>33.01</v>
      </c>
      <c r="L54" s="692"/>
      <c r="M54" s="72" t="s">
        <v>449</v>
      </c>
      <c r="N54" s="344">
        <v>10.3</v>
      </c>
      <c r="O54" s="39">
        <v>308.3</v>
      </c>
      <c r="P54" s="39">
        <v>33.369999999999997</v>
      </c>
      <c r="Q54" s="323">
        <v>3.97</v>
      </c>
      <c r="R54" s="39">
        <v>492.1</v>
      </c>
      <c r="S54" s="323">
        <v>5.0199999999999996</v>
      </c>
      <c r="T54" s="39">
        <v>124.5</v>
      </c>
      <c r="U54" s="323">
        <v>2.52</v>
      </c>
      <c r="V54" s="73">
        <v>-183.8</v>
      </c>
      <c r="W54" s="71">
        <v>4</v>
      </c>
      <c r="X54" s="73">
        <v>4</v>
      </c>
      <c r="Y54" s="643" t="s">
        <v>1814</v>
      </c>
      <c r="Z54" s="107"/>
      <c r="AA54" s="107"/>
      <c r="AC54" s="233" t="s">
        <v>1951</v>
      </c>
      <c r="AD54" s="107">
        <v>15.3</v>
      </c>
      <c r="AE54" s="99">
        <v>127</v>
      </c>
      <c r="AF54" s="99">
        <v>7.94</v>
      </c>
      <c r="AG54" s="107">
        <v>19.600000000000001</v>
      </c>
      <c r="AH54" s="99" t="s">
        <v>5300</v>
      </c>
      <c r="AI54" s="99">
        <v>47.94</v>
      </c>
      <c r="AJ54" s="99">
        <v>82</v>
      </c>
      <c r="AK54" s="100">
        <v>17.149999999999999</v>
      </c>
      <c r="AV54" s="96"/>
      <c r="AW54" s="96"/>
      <c r="AX54" s="97"/>
      <c r="AY54" s="97"/>
      <c r="AZ54" s="97"/>
    </row>
    <row r="55" spans="1:52" ht="13.5" customHeight="1">
      <c r="A55" s="232" t="s">
        <v>1952</v>
      </c>
      <c r="B55" s="337">
        <v>18.3</v>
      </c>
      <c r="C55" s="39">
        <v>127</v>
      </c>
      <c r="D55" s="322">
        <v>9.5299999999999994</v>
      </c>
      <c r="E55" s="337">
        <v>23.3</v>
      </c>
      <c r="F55" s="39">
        <v>3.52</v>
      </c>
      <c r="G55" s="39">
        <v>8.98</v>
      </c>
      <c r="H55" s="39">
        <v>4.9800000000000004</v>
      </c>
      <c r="I55" s="71">
        <v>4.59</v>
      </c>
      <c r="J55" s="345">
        <v>0.505</v>
      </c>
      <c r="K55" s="323">
        <v>27.6</v>
      </c>
      <c r="L55" s="692"/>
      <c r="M55" s="72" t="s">
        <v>450</v>
      </c>
      <c r="N55" s="344">
        <v>12.3</v>
      </c>
      <c r="O55" s="39">
        <v>363.4</v>
      </c>
      <c r="P55" s="39">
        <v>39.590000000000003</v>
      </c>
      <c r="Q55" s="323">
        <v>3.95</v>
      </c>
      <c r="R55" s="39">
        <v>579.6</v>
      </c>
      <c r="S55" s="323">
        <v>4.99</v>
      </c>
      <c r="T55" s="39">
        <v>147.19999999999999</v>
      </c>
      <c r="U55" s="323">
        <v>2.5099999999999998</v>
      </c>
      <c r="V55" s="73">
        <v>-216.2</v>
      </c>
      <c r="W55" s="71">
        <v>4</v>
      </c>
      <c r="X55" s="73">
        <v>4</v>
      </c>
      <c r="Y55" s="643" t="s">
        <v>1814</v>
      </c>
      <c r="Z55" s="107"/>
      <c r="AA55" s="107"/>
      <c r="AC55" s="233" t="s">
        <v>1952</v>
      </c>
      <c r="AD55" s="107">
        <v>18.3</v>
      </c>
      <c r="AE55" s="99">
        <v>127</v>
      </c>
      <c r="AF55" s="99">
        <v>9.5299999999999994</v>
      </c>
      <c r="AG55" s="107">
        <v>23.3</v>
      </c>
      <c r="AH55" s="99" t="s">
        <v>5300</v>
      </c>
      <c r="AI55" s="99">
        <v>49.53</v>
      </c>
      <c r="AJ55" s="99">
        <v>82</v>
      </c>
      <c r="AK55" s="100">
        <v>20.43</v>
      </c>
      <c r="AV55" s="96"/>
      <c r="AW55" s="96"/>
      <c r="AX55" s="97"/>
      <c r="AY55" s="97"/>
      <c r="AZ55" s="97"/>
    </row>
    <row r="56" spans="1:52" ht="13.5" customHeight="1">
      <c r="A56" s="232" t="s">
        <v>6657</v>
      </c>
      <c r="B56" s="337">
        <v>21.3</v>
      </c>
      <c r="C56" s="39">
        <v>127</v>
      </c>
      <c r="D56" s="320">
        <v>11.11</v>
      </c>
      <c r="E56" s="337">
        <v>27</v>
      </c>
      <c r="F56" s="39">
        <v>3.56</v>
      </c>
      <c r="G56" s="39">
        <v>8.98</v>
      </c>
      <c r="H56" s="39">
        <v>5.03</v>
      </c>
      <c r="I56" s="71">
        <v>4.55</v>
      </c>
      <c r="J56" s="345">
        <v>0.5</v>
      </c>
      <c r="K56" s="323">
        <v>23.47</v>
      </c>
      <c r="L56" s="692"/>
      <c r="M56" s="72" t="s">
        <v>451</v>
      </c>
      <c r="N56" s="344">
        <v>14.3</v>
      </c>
      <c r="O56" s="39">
        <v>414.2</v>
      </c>
      <c r="P56" s="39">
        <v>45.32</v>
      </c>
      <c r="Q56" s="323">
        <v>3.91</v>
      </c>
      <c r="R56" s="39">
        <v>659.3</v>
      </c>
      <c r="S56" s="323">
        <v>4.93</v>
      </c>
      <c r="T56" s="39">
        <v>169.1</v>
      </c>
      <c r="U56" s="323">
        <v>2.5</v>
      </c>
      <c r="V56" s="73">
        <v>-245.1</v>
      </c>
      <c r="W56" s="71">
        <v>3</v>
      </c>
      <c r="X56" s="73">
        <v>4</v>
      </c>
      <c r="Y56" s="643" t="s">
        <v>1814</v>
      </c>
      <c r="Z56" s="107"/>
      <c r="AA56" s="107"/>
      <c r="AC56" s="233" t="s">
        <v>6657</v>
      </c>
      <c r="AD56" s="107">
        <v>21.3</v>
      </c>
      <c r="AE56" s="99">
        <v>127</v>
      </c>
      <c r="AF56" s="99">
        <v>11.1</v>
      </c>
      <c r="AG56" s="107">
        <v>27</v>
      </c>
      <c r="AH56" s="99" t="s">
        <v>5300</v>
      </c>
      <c r="AI56" s="99">
        <v>51.11</v>
      </c>
      <c r="AJ56" s="99">
        <v>82</v>
      </c>
      <c r="AK56" s="100">
        <v>23.66</v>
      </c>
      <c r="AV56" s="96"/>
      <c r="AW56" s="96"/>
      <c r="AX56" s="97"/>
      <c r="AY56" s="97"/>
      <c r="AZ56" s="97"/>
    </row>
    <row r="57" spans="1:52" ht="13.5" customHeight="1">
      <c r="A57" s="232" t="s">
        <v>1372</v>
      </c>
      <c r="B57" s="337">
        <v>24.1</v>
      </c>
      <c r="C57" s="39">
        <v>127</v>
      </c>
      <c r="D57" s="320">
        <v>12.7</v>
      </c>
      <c r="E57" s="337">
        <v>30.7</v>
      </c>
      <c r="F57" s="39">
        <v>3.63</v>
      </c>
      <c r="G57" s="39">
        <v>8.98</v>
      </c>
      <c r="H57" s="39">
        <v>5.13</v>
      </c>
      <c r="I57" s="71">
        <v>4.58</v>
      </c>
      <c r="J57" s="345">
        <v>0.501</v>
      </c>
      <c r="K57" s="323">
        <v>20.79</v>
      </c>
      <c r="L57" s="692"/>
      <c r="M57" s="72" t="s">
        <v>452</v>
      </c>
      <c r="N57" s="344">
        <v>16.2</v>
      </c>
      <c r="O57" s="320">
        <v>466</v>
      </c>
      <c r="P57" s="39">
        <v>51.36</v>
      </c>
      <c r="Q57" s="323">
        <v>3.9</v>
      </c>
      <c r="R57" s="39">
        <v>741.3</v>
      </c>
      <c r="S57" s="323">
        <v>4.91</v>
      </c>
      <c r="T57" s="39">
        <v>190.7</v>
      </c>
      <c r="U57" s="323">
        <v>2.4900000000000002</v>
      </c>
      <c r="V57" s="73">
        <v>-275.3</v>
      </c>
      <c r="W57" s="71">
        <v>1</v>
      </c>
      <c r="X57" s="73">
        <v>4</v>
      </c>
      <c r="Y57" s="643" t="s">
        <v>1814</v>
      </c>
      <c r="Z57" s="107"/>
      <c r="AA57" s="107"/>
      <c r="AC57" s="233" t="s">
        <v>1372</v>
      </c>
      <c r="AD57" s="107">
        <v>24.1</v>
      </c>
      <c r="AE57" s="99">
        <v>127</v>
      </c>
      <c r="AF57" s="99">
        <v>12.7</v>
      </c>
      <c r="AG57" s="107">
        <v>30.7</v>
      </c>
      <c r="AH57" s="99" t="s">
        <v>5300</v>
      </c>
      <c r="AI57" s="99">
        <v>52.7</v>
      </c>
      <c r="AJ57" s="99">
        <v>82</v>
      </c>
      <c r="AK57" s="100">
        <v>26.84</v>
      </c>
      <c r="AV57" s="96"/>
      <c r="AW57" s="96"/>
      <c r="AX57" s="97"/>
      <c r="AY57" s="97"/>
      <c r="AZ57" s="97"/>
    </row>
    <row r="58" spans="1:52" ht="13.5" customHeight="1">
      <c r="A58" s="232" t="s">
        <v>1373</v>
      </c>
      <c r="B58" s="337">
        <v>29.8</v>
      </c>
      <c r="C58" s="39">
        <v>127</v>
      </c>
      <c r="D58" s="320">
        <v>15.88</v>
      </c>
      <c r="E58" s="337">
        <v>37.799999999999997</v>
      </c>
      <c r="F58" s="39">
        <v>3.75</v>
      </c>
      <c r="G58" s="39">
        <v>8.98</v>
      </c>
      <c r="H58" s="39">
        <v>5.3</v>
      </c>
      <c r="I58" s="71">
        <v>4.68</v>
      </c>
      <c r="J58" s="345">
        <v>0.502</v>
      </c>
      <c r="K58" s="323">
        <v>16.850000000000001</v>
      </c>
      <c r="L58" s="692"/>
      <c r="M58" s="72" t="s">
        <v>453</v>
      </c>
      <c r="N58" s="344">
        <v>20</v>
      </c>
      <c r="O58" s="39">
        <v>564.20000000000005</v>
      </c>
      <c r="P58" s="322">
        <v>63</v>
      </c>
      <c r="Q58" s="323">
        <v>3.86</v>
      </c>
      <c r="R58" s="39">
        <v>894.9</v>
      </c>
      <c r="S58" s="323">
        <v>4.8600000000000003</v>
      </c>
      <c r="T58" s="39">
        <v>233.5</v>
      </c>
      <c r="U58" s="323">
        <v>2.48</v>
      </c>
      <c r="V58" s="73">
        <v>-330.7</v>
      </c>
      <c r="W58" s="71">
        <v>1</v>
      </c>
      <c r="X58" s="73">
        <v>1</v>
      </c>
      <c r="Y58" s="643" t="s">
        <v>1814</v>
      </c>
      <c r="Z58" s="107"/>
      <c r="AA58" s="107"/>
      <c r="AC58" s="233" t="s">
        <v>1373</v>
      </c>
      <c r="AD58" s="107">
        <v>29.8</v>
      </c>
      <c r="AE58" s="99">
        <v>127</v>
      </c>
      <c r="AF58" s="99">
        <v>15.9</v>
      </c>
      <c r="AG58" s="107">
        <v>37.799999999999997</v>
      </c>
      <c r="AH58" s="99" t="s">
        <v>5300</v>
      </c>
      <c r="AI58" s="99">
        <v>55.88</v>
      </c>
      <c r="AJ58" s="99">
        <v>82</v>
      </c>
      <c r="AK58" s="100">
        <v>33.04</v>
      </c>
      <c r="AV58" s="96"/>
      <c r="AW58" s="96"/>
      <c r="AX58" s="97"/>
      <c r="AY58" s="97"/>
      <c r="AZ58" s="97"/>
    </row>
    <row r="59" spans="1:52" ht="13.5" customHeight="1">
      <c r="A59" s="232" t="s">
        <v>1669</v>
      </c>
      <c r="B59" s="337">
        <v>35.1</v>
      </c>
      <c r="C59" s="39">
        <v>127</v>
      </c>
      <c r="D59" s="320">
        <v>19.05</v>
      </c>
      <c r="E59" s="337">
        <v>44.8</v>
      </c>
      <c r="F59" s="39">
        <v>3.87</v>
      </c>
      <c r="G59" s="39">
        <v>8.98</v>
      </c>
      <c r="H59" s="39">
        <v>5.47</v>
      </c>
      <c r="I59" s="71">
        <v>4.7699999999999996</v>
      </c>
      <c r="J59" s="345">
        <v>0.505</v>
      </c>
      <c r="K59" s="323">
        <v>14.35</v>
      </c>
      <c r="L59" s="692"/>
      <c r="M59" s="72" t="s">
        <v>454</v>
      </c>
      <c r="N59" s="344">
        <v>23.6</v>
      </c>
      <c r="O59" s="39">
        <v>654.70000000000005</v>
      </c>
      <c r="P59" s="39">
        <v>74.12</v>
      </c>
      <c r="Q59" s="323">
        <v>3.82</v>
      </c>
      <c r="R59" s="321">
        <v>1035</v>
      </c>
      <c r="S59" s="323">
        <v>4.8099999999999996</v>
      </c>
      <c r="T59" s="39">
        <v>274.10000000000002</v>
      </c>
      <c r="U59" s="323">
        <v>2.4700000000000002</v>
      </c>
      <c r="V59" s="73">
        <v>-380.6</v>
      </c>
      <c r="W59" s="71">
        <v>1</v>
      </c>
      <c r="X59" s="73">
        <v>1</v>
      </c>
      <c r="Y59" s="643" t="s">
        <v>1814</v>
      </c>
      <c r="Z59" s="107"/>
      <c r="AA59" s="107"/>
      <c r="AC59" s="233" t="s">
        <v>1669</v>
      </c>
      <c r="AD59" s="107">
        <v>35.1</v>
      </c>
      <c r="AE59" s="99">
        <v>127</v>
      </c>
      <c r="AF59" s="99">
        <v>19.100000000000001</v>
      </c>
      <c r="AG59" s="107">
        <v>44.8</v>
      </c>
      <c r="AH59" s="99" t="s">
        <v>5300</v>
      </c>
      <c r="AI59" s="99">
        <v>59.05</v>
      </c>
      <c r="AJ59" s="99">
        <v>82</v>
      </c>
      <c r="AK59" s="100">
        <v>39.04</v>
      </c>
      <c r="AV59" s="96"/>
      <c r="AW59" s="96"/>
      <c r="AX59" s="97"/>
      <c r="AY59" s="97"/>
      <c r="AZ59" s="97"/>
    </row>
    <row r="60" spans="1:52" ht="13.5" customHeight="1">
      <c r="A60" s="232" t="s">
        <v>1837</v>
      </c>
      <c r="B60" s="337">
        <v>40.5</v>
      </c>
      <c r="C60" s="39">
        <v>127</v>
      </c>
      <c r="D60" s="320">
        <v>22.23</v>
      </c>
      <c r="E60" s="337">
        <v>51.5</v>
      </c>
      <c r="F60" s="39">
        <v>3.98</v>
      </c>
      <c r="G60" s="39">
        <v>8.98</v>
      </c>
      <c r="H60" s="39">
        <v>5.62</v>
      </c>
      <c r="I60" s="71">
        <v>4.8099999999999996</v>
      </c>
      <c r="J60" s="345">
        <v>0.503</v>
      </c>
      <c r="K60" s="323">
        <v>12.42</v>
      </c>
      <c r="L60" s="692"/>
      <c r="M60" s="72" t="s">
        <v>455</v>
      </c>
      <c r="N60" s="344">
        <v>27.2</v>
      </c>
      <c r="O60" s="39">
        <v>737.8</v>
      </c>
      <c r="P60" s="39">
        <v>84.58</v>
      </c>
      <c r="Q60" s="323">
        <v>3.78</v>
      </c>
      <c r="R60" s="321">
        <v>1162</v>
      </c>
      <c r="S60" s="323">
        <v>4.75</v>
      </c>
      <c r="T60" s="39">
        <v>314.10000000000002</v>
      </c>
      <c r="U60" s="323">
        <v>2.4700000000000002</v>
      </c>
      <c r="V60" s="73">
        <v>-423.7</v>
      </c>
      <c r="W60" s="71">
        <v>1</v>
      </c>
      <c r="X60" s="73">
        <v>1</v>
      </c>
      <c r="Y60" s="643" t="s">
        <v>1814</v>
      </c>
      <c r="Z60" s="107"/>
      <c r="AA60" s="107"/>
      <c r="AC60" s="233" t="s">
        <v>1837</v>
      </c>
      <c r="AD60" s="107">
        <v>40.5</v>
      </c>
      <c r="AE60" s="99">
        <v>127</v>
      </c>
      <c r="AF60" s="99">
        <v>22.2</v>
      </c>
      <c r="AG60" s="107">
        <v>51.5</v>
      </c>
      <c r="AH60" s="99" t="s">
        <v>5300</v>
      </c>
      <c r="AI60" s="99">
        <v>62.23</v>
      </c>
      <c r="AJ60" s="99">
        <v>82</v>
      </c>
      <c r="AK60" s="100">
        <v>44.84</v>
      </c>
      <c r="AV60" s="96"/>
      <c r="AW60" s="96"/>
      <c r="AX60" s="97"/>
      <c r="AY60" s="97"/>
      <c r="AZ60" s="97"/>
    </row>
    <row r="61" spans="1:52" ht="13.5" customHeight="1">
      <c r="A61" s="232" t="s">
        <v>1838</v>
      </c>
      <c r="B61" s="337">
        <v>18.5</v>
      </c>
      <c r="C61" s="39">
        <v>152.4</v>
      </c>
      <c r="D61" s="322">
        <v>7.94</v>
      </c>
      <c r="E61" s="337">
        <v>23.6</v>
      </c>
      <c r="F61" s="39">
        <v>4.09</v>
      </c>
      <c r="G61" s="39">
        <v>10.78</v>
      </c>
      <c r="H61" s="39">
        <v>5.78</v>
      </c>
      <c r="I61" s="71">
        <v>5.43</v>
      </c>
      <c r="J61" s="345">
        <v>0.60399999999999998</v>
      </c>
      <c r="K61" s="323">
        <v>32.65</v>
      </c>
      <c r="L61" s="692"/>
      <c r="M61" s="72" t="s">
        <v>456</v>
      </c>
      <c r="N61" s="344">
        <v>12.4</v>
      </c>
      <c r="O61" s="320">
        <v>540</v>
      </c>
      <c r="P61" s="39">
        <v>48.42</v>
      </c>
      <c r="Q61" s="323">
        <v>4.78</v>
      </c>
      <c r="R61" s="39">
        <v>861.9</v>
      </c>
      <c r="S61" s="323">
        <v>6.04</v>
      </c>
      <c r="T61" s="39">
        <v>218.1</v>
      </c>
      <c r="U61" s="323">
        <v>3.04</v>
      </c>
      <c r="V61" s="73">
        <v>-321.89999999999998</v>
      </c>
      <c r="W61" s="71">
        <v>4</v>
      </c>
      <c r="X61" s="73">
        <v>4</v>
      </c>
      <c r="Y61" s="643" t="s">
        <v>1814</v>
      </c>
      <c r="Z61" s="107"/>
      <c r="AA61" s="107"/>
      <c r="AC61" s="233" t="s">
        <v>1838</v>
      </c>
      <c r="AD61" s="107">
        <v>18.5</v>
      </c>
      <c r="AE61" s="99">
        <v>152.4</v>
      </c>
      <c r="AF61" s="99">
        <v>7.94</v>
      </c>
      <c r="AG61" s="107">
        <v>23.6</v>
      </c>
      <c r="AH61" s="99" t="s">
        <v>5300</v>
      </c>
      <c r="AI61" s="99">
        <v>47.94</v>
      </c>
      <c r="AJ61" s="99">
        <v>107.4</v>
      </c>
      <c r="AK61" s="100">
        <v>21.18</v>
      </c>
      <c r="AV61" s="96"/>
      <c r="AW61" s="96"/>
      <c r="AX61" s="97"/>
      <c r="AY61" s="97"/>
      <c r="AZ61" s="97"/>
    </row>
    <row r="62" spans="1:52" ht="13.5" customHeight="1">
      <c r="A62" s="232" t="s">
        <v>1839</v>
      </c>
      <c r="B62" s="337">
        <v>22.2</v>
      </c>
      <c r="C62" s="39">
        <v>152.4</v>
      </c>
      <c r="D62" s="322">
        <v>9.5299999999999994</v>
      </c>
      <c r="E62" s="337">
        <v>28.1</v>
      </c>
      <c r="F62" s="39">
        <v>4.1399999999999997</v>
      </c>
      <c r="G62" s="39">
        <v>10.78</v>
      </c>
      <c r="H62" s="39">
        <v>5.85</v>
      </c>
      <c r="I62" s="71">
        <v>5.43</v>
      </c>
      <c r="J62" s="345">
        <v>0.60199999999999998</v>
      </c>
      <c r="K62" s="323">
        <v>27.12</v>
      </c>
      <c r="L62" s="692"/>
      <c r="M62" s="72" t="s">
        <v>199</v>
      </c>
      <c r="N62" s="344">
        <v>14.9</v>
      </c>
      <c r="O62" s="39">
        <v>637.5</v>
      </c>
      <c r="P62" s="39">
        <v>57.41</v>
      </c>
      <c r="Q62" s="323">
        <v>4.75</v>
      </c>
      <c r="R62" s="39">
        <v>1016</v>
      </c>
      <c r="S62" s="323">
        <v>6</v>
      </c>
      <c r="T62" s="39">
        <v>258.89999999999998</v>
      </c>
      <c r="U62" s="323">
        <v>3.03</v>
      </c>
      <c r="V62" s="73">
        <v>-378.6</v>
      </c>
      <c r="W62" s="71">
        <v>4</v>
      </c>
      <c r="X62" s="73">
        <v>4</v>
      </c>
      <c r="Y62" s="643" t="s">
        <v>1814</v>
      </c>
      <c r="Z62" s="107"/>
      <c r="AA62" s="107"/>
      <c r="AC62" s="233" t="s">
        <v>1839</v>
      </c>
      <c r="AD62" s="107">
        <v>22.2</v>
      </c>
      <c r="AE62" s="99">
        <v>152.4</v>
      </c>
      <c r="AF62" s="99">
        <v>9.5299999999999994</v>
      </c>
      <c r="AG62" s="107">
        <v>28.1</v>
      </c>
      <c r="AH62" s="99" t="s">
        <v>5300</v>
      </c>
      <c r="AI62" s="99">
        <v>49.53</v>
      </c>
      <c r="AJ62" s="99">
        <v>107.4</v>
      </c>
      <c r="AK62" s="100">
        <v>25.27</v>
      </c>
      <c r="AV62" s="96"/>
      <c r="AW62" s="96"/>
      <c r="AX62" s="97"/>
      <c r="AY62" s="97"/>
      <c r="AZ62" s="97"/>
    </row>
    <row r="63" spans="1:52" ht="13.5" customHeight="1">
      <c r="A63" s="232" t="s">
        <v>1840</v>
      </c>
      <c r="B63" s="337">
        <v>25.6</v>
      </c>
      <c r="C63" s="39">
        <v>152.4</v>
      </c>
      <c r="D63" s="320">
        <v>11.11</v>
      </c>
      <c r="E63" s="337">
        <v>32.700000000000003</v>
      </c>
      <c r="F63" s="39">
        <v>4.21</v>
      </c>
      <c r="G63" s="39">
        <v>10.78</v>
      </c>
      <c r="H63" s="39">
        <v>5.96</v>
      </c>
      <c r="I63" s="71">
        <v>5.5</v>
      </c>
      <c r="J63" s="345">
        <v>0.60499999999999998</v>
      </c>
      <c r="K63" s="323">
        <v>23.63</v>
      </c>
      <c r="L63" s="692"/>
      <c r="M63" s="72" t="s">
        <v>200</v>
      </c>
      <c r="N63" s="344">
        <v>17.2</v>
      </c>
      <c r="O63" s="39">
        <v>734.7</v>
      </c>
      <c r="P63" s="39">
        <v>66.63</v>
      </c>
      <c r="Q63" s="323">
        <v>4.74</v>
      </c>
      <c r="R63" s="39">
        <v>1172</v>
      </c>
      <c r="S63" s="323">
        <v>5.99</v>
      </c>
      <c r="T63" s="39">
        <v>297.5</v>
      </c>
      <c r="U63" s="323">
        <v>3.02</v>
      </c>
      <c r="V63" s="73">
        <v>-437.2</v>
      </c>
      <c r="W63" s="71">
        <v>4</v>
      </c>
      <c r="X63" s="73">
        <v>4</v>
      </c>
      <c r="Y63" s="643" t="s">
        <v>1814</v>
      </c>
      <c r="Z63" s="107"/>
      <c r="AA63" s="107"/>
      <c r="AC63" s="233" t="s">
        <v>1840</v>
      </c>
      <c r="AD63" s="107">
        <v>25.6</v>
      </c>
      <c r="AE63" s="99">
        <v>152.4</v>
      </c>
      <c r="AF63" s="99">
        <v>11.1</v>
      </c>
      <c r="AG63" s="107">
        <v>32.700000000000003</v>
      </c>
      <c r="AH63" s="99" t="s">
        <v>5300</v>
      </c>
      <c r="AI63" s="99">
        <v>51.11</v>
      </c>
      <c r="AJ63" s="99">
        <v>107.4</v>
      </c>
      <c r="AK63" s="100">
        <v>29.3</v>
      </c>
      <c r="AV63" s="96"/>
      <c r="AW63" s="96"/>
      <c r="AX63" s="97"/>
      <c r="AY63" s="97"/>
      <c r="AZ63" s="97"/>
    </row>
    <row r="64" spans="1:52" ht="13.5" customHeight="1">
      <c r="A64" s="232" t="s">
        <v>1841</v>
      </c>
      <c r="B64" s="337">
        <v>29.2</v>
      </c>
      <c r="C64" s="39">
        <v>152.4</v>
      </c>
      <c r="D64" s="320">
        <v>12.7</v>
      </c>
      <c r="E64" s="337">
        <v>37.1</v>
      </c>
      <c r="F64" s="39">
        <v>4.26</v>
      </c>
      <c r="G64" s="39">
        <v>10.78</v>
      </c>
      <c r="H64" s="39">
        <v>6.03</v>
      </c>
      <c r="I64" s="71">
        <v>5.48</v>
      </c>
      <c r="J64" s="345">
        <v>0.60299999999999998</v>
      </c>
      <c r="K64" s="323">
        <v>20.65</v>
      </c>
      <c r="L64" s="692"/>
      <c r="M64" s="72" t="s">
        <v>201</v>
      </c>
      <c r="N64" s="344">
        <v>19.600000000000001</v>
      </c>
      <c r="O64" s="39">
        <v>825.3</v>
      </c>
      <c r="P64" s="39">
        <v>75.180000000000007</v>
      </c>
      <c r="Q64" s="323">
        <v>4.71</v>
      </c>
      <c r="R64" s="39">
        <v>1315</v>
      </c>
      <c r="S64" s="323">
        <v>5.95</v>
      </c>
      <c r="T64" s="39">
        <v>335.8</v>
      </c>
      <c r="U64" s="323">
        <v>3.01</v>
      </c>
      <c r="V64" s="73">
        <v>-489.5</v>
      </c>
      <c r="W64" s="71">
        <v>4</v>
      </c>
      <c r="X64" s="73">
        <v>4</v>
      </c>
      <c r="Y64" s="643" t="s">
        <v>1814</v>
      </c>
      <c r="Z64" s="107"/>
      <c r="AA64" s="107"/>
      <c r="AC64" s="233" t="s">
        <v>1841</v>
      </c>
      <c r="AD64" s="107">
        <v>29.2</v>
      </c>
      <c r="AE64" s="99">
        <v>152.4</v>
      </c>
      <c r="AF64" s="99">
        <v>12.7</v>
      </c>
      <c r="AG64" s="107">
        <v>37.1</v>
      </c>
      <c r="AH64" s="99" t="s">
        <v>5300</v>
      </c>
      <c r="AI64" s="99">
        <v>52.7</v>
      </c>
      <c r="AJ64" s="99">
        <v>107.4</v>
      </c>
      <c r="AK64" s="100">
        <v>33.29</v>
      </c>
      <c r="AV64" s="96"/>
      <c r="AW64" s="96"/>
      <c r="AX64" s="97"/>
      <c r="AY64" s="97"/>
      <c r="AZ64" s="97"/>
    </row>
    <row r="65" spans="1:52" ht="13.5" customHeight="1">
      <c r="A65" s="232" t="s">
        <v>1842</v>
      </c>
      <c r="B65" s="337">
        <v>32.6</v>
      </c>
      <c r="C65" s="39">
        <v>152.4</v>
      </c>
      <c r="D65" s="320">
        <v>14.29</v>
      </c>
      <c r="E65" s="337">
        <v>41.5</v>
      </c>
      <c r="F65" s="39">
        <v>4.33</v>
      </c>
      <c r="G65" s="39">
        <v>10.78</v>
      </c>
      <c r="H65" s="39">
        <v>6.12</v>
      </c>
      <c r="I65" s="71">
        <v>5.56</v>
      </c>
      <c r="J65" s="345">
        <v>0.60499999999999998</v>
      </c>
      <c r="K65" s="323">
        <v>18.559999999999999</v>
      </c>
      <c r="L65" s="692"/>
      <c r="M65" s="72" t="s">
        <v>202</v>
      </c>
      <c r="N65" s="344">
        <v>21.9</v>
      </c>
      <c r="O65" s="39">
        <v>917.2</v>
      </c>
      <c r="P65" s="39">
        <v>84.08</v>
      </c>
      <c r="Q65" s="323">
        <v>4.7</v>
      </c>
      <c r="R65" s="39">
        <v>1461</v>
      </c>
      <c r="S65" s="323">
        <v>5.93</v>
      </c>
      <c r="T65" s="39">
        <v>373.7</v>
      </c>
      <c r="U65" s="323">
        <v>3</v>
      </c>
      <c r="V65" s="73">
        <v>-543.5</v>
      </c>
      <c r="W65" s="71">
        <v>2</v>
      </c>
      <c r="X65" s="73">
        <v>4</v>
      </c>
      <c r="Y65" s="643" t="s">
        <v>1814</v>
      </c>
      <c r="Z65" s="107"/>
      <c r="AA65" s="107"/>
      <c r="AC65" s="233" t="s">
        <v>1842</v>
      </c>
      <c r="AD65" s="107">
        <v>32.6</v>
      </c>
      <c r="AE65" s="99">
        <v>152.4</v>
      </c>
      <c r="AF65" s="99">
        <v>14.3</v>
      </c>
      <c r="AG65" s="107">
        <v>41.5</v>
      </c>
      <c r="AH65" s="99" t="s">
        <v>5300</v>
      </c>
      <c r="AI65" s="99">
        <v>54.29</v>
      </c>
      <c r="AJ65" s="99">
        <v>107.4</v>
      </c>
      <c r="AK65" s="100">
        <v>37.22</v>
      </c>
      <c r="AV65" s="96"/>
      <c r="AW65" s="96"/>
      <c r="AX65" s="97"/>
      <c r="AY65" s="97"/>
      <c r="AZ65" s="97"/>
    </row>
    <row r="66" spans="1:52" ht="13.5" customHeight="1">
      <c r="A66" s="232" t="s">
        <v>1843</v>
      </c>
      <c r="B66" s="337">
        <v>36</v>
      </c>
      <c r="C66" s="39">
        <v>152.4</v>
      </c>
      <c r="D66" s="320">
        <v>15.88</v>
      </c>
      <c r="E66" s="337">
        <v>45.9</v>
      </c>
      <c r="F66" s="39">
        <v>4.3899999999999997</v>
      </c>
      <c r="G66" s="39">
        <v>10.78</v>
      </c>
      <c r="H66" s="39">
        <v>6.21</v>
      </c>
      <c r="I66" s="71">
        <v>5.59</v>
      </c>
      <c r="J66" s="345">
        <v>0.60499999999999998</v>
      </c>
      <c r="K66" s="323">
        <v>16.809999999999999</v>
      </c>
      <c r="L66" s="692"/>
      <c r="M66" s="72" t="s">
        <v>203</v>
      </c>
      <c r="N66" s="344">
        <v>24.2</v>
      </c>
      <c r="O66" s="39">
        <v>1004</v>
      </c>
      <c r="P66" s="39">
        <v>92.53</v>
      </c>
      <c r="Q66" s="323">
        <v>4.68</v>
      </c>
      <c r="R66" s="39">
        <v>1598</v>
      </c>
      <c r="S66" s="323">
        <v>5.9</v>
      </c>
      <c r="T66" s="39">
        <v>410.5</v>
      </c>
      <c r="U66" s="323">
        <v>2.99</v>
      </c>
      <c r="V66" s="73">
        <v>-593.5</v>
      </c>
      <c r="W66" s="71">
        <v>1</v>
      </c>
      <c r="X66" s="73">
        <v>4</v>
      </c>
      <c r="Y66" s="643" t="s">
        <v>1814</v>
      </c>
      <c r="Z66" s="107"/>
      <c r="AA66" s="107"/>
      <c r="AC66" s="233" t="s">
        <v>1843</v>
      </c>
      <c r="AD66" s="107">
        <v>36</v>
      </c>
      <c r="AE66" s="99">
        <v>152.4</v>
      </c>
      <c r="AF66" s="99">
        <v>15.9</v>
      </c>
      <c r="AG66" s="107">
        <v>45.9</v>
      </c>
      <c r="AH66" s="99" t="s">
        <v>5300</v>
      </c>
      <c r="AI66" s="99">
        <v>55.88</v>
      </c>
      <c r="AJ66" s="99">
        <v>107.4</v>
      </c>
      <c r="AK66" s="100">
        <v>41.1</v>
      </c>
      <c r="AV66" s="96"/>
      <c r="AW66" s="96"/>
      <c r="AX66" s="97"/>
      <c r="AY66" s="97"/>
      <c r="AZ66" s="97"/>
    </row>
    <row r="67" spans="1:52" ht="13.5" customHeight="1">
      <c r="A67" s="232" t="s">
        <v>1844</v>
      </c>
      <c r="B67" s="337">
        <v>42.7</v>
      </c>
      <c r="C67" s="39">
        <v>152.4</v>
      </c>
      <c r="D67" s="320">
        <v>19.05</v>
      </c>
      <c r="E67" s="337">
        <v>54.5</v>
      </c>
      <c r="F67" s="39">
        <v>4.51</v>
      </c>
      <c r="G67" s="39">
        <v>10.78</v>
      </c>
      <c r="H67" s="39">
        <v>6.37</v>
      </c>
      <c r="I67" s="71">
        <v>5.67</v>
      </c>
      <c r="J67" s="345">
        <v>0.60599999999999998</v>
      </c>
      <c r="K67" s="323">
        <v>14.19</v>
      </c>
      <c r="L67" s="692"/>
      <c r="M67" s="72" t="s">
        <v>204</v>
      </c>
      <c r="N67" s="344">
        <v>28.7</v>
      </c>
      <c r="O67" s="39">
        <v>1171</v>
      </c>
      <c r="P67" s="39">
        <v>109.1</v>
      </c>
      <c r="Q67" s="323">
        <v>4.6399999999999997</v>
      </c>
      <c r="R67" s="39">
        <v>1859</v>
      </c>
      <c r="S67" s="323">
        <v>5.84</v>
      </c>
      <c r="T67" s="39">
        <v>483.3</v>
      </c>
      <c r="U67" s="323">
        <v>2.98</v>
      </c>
      <c r="V67" s="73">
        <v>-687.7</v>
      </c>
      <c r="W67" s="71">
        <v>1</v>
      </c>
      <c r="X67" s="73">
        <v>1</v>
      </c>
      <c r="Y67" s="643" t="s">
        <v>1814</v>
      </c>
      <c r="Z67" s="107"/>
      <c r="AA67" s="107"/>
      <c r="AC67" s="233" t="s">
        <v>1844</v>
      </c>
      <c r="AD67" s="107">
        <v>42.7</v>
      </c>
      <c r="AE67" s="99">
        <v>152.4</v>
      </c>
      <c r="AF67" s="99">
        <v>19.100000000000001</v>
      </c>
      <c r="AG67" s="107">
        <v>54.5</v>
      </c>
      <c r="AH67" s="99" t="s">
        <v>5300</v>
      </c>
      <c r="AI67" s="99">
        <v>59.05</v>
      </c>
      <c r="AJ67" s="99">
        <v>107.4</v>
      </c>
      <c r="AK67" s="100">
        <v>48.72</v>
      </c>
      <c r="AV67" s="96"/>
      <c r="AW67" s="96"/>
      <c r="AX67" s="97"/>
      <c r="AY67" s="97"/>
      <c r="AZ67" s="97"/>
    </row>
    <row r="68" spans="1:52" ht="13.5" customHeight="1">
      <c r="A68" s="232" t="s">
        <v>2527</v>
      </c>
      <c r="B68" s="337">
        <v>49.3</v>
      </c>
      <c r="C68" s="39">
        <v>152.4</v>
      </c>
      <c r="D68" s="320">
        <v>22.23</v>
      </c>
      <c r="E68" s="337">
        <v>62.8</v>
      </c>
      <c r="F68" s="39">
        <v>4.62</v>
      </c>
      <c r="G68" s="39">
        <v>10.78</v>
      </c>
      <c r="H68" s="39">
        <v>6.53</v>
      </c>
      <c r="I68" s="71">
        <v>5.71</v>
      </c>
      <c r="J68" s="345">
        <v>0.60499999999999998</v>
      </c>
      <c r="K68" s="323">
        <v>12.27</v>
      </c>
      <c r="L68" s="692"/>
      <c r="M68" s="72" t="s">
        <v>205</v>
      </c>
      <c r="N68" s="344">
        <v>33.1</v>
      </c>
      <c r="O68" s="39">
        <v>1327</v>
      </c>
      <c r="P68" s="39">
        <v>124.9</v>
      </c>
      <c r="Q68" s="323">
        <v>4.5999999999999996</v>
      </c>
      <c r="R68" s="39">
        <v>2100</v>
      </c>
      <c r="S68" s="323">
        <v>5.78</v>
      </c>
      <c r="T68" s="39">
        <v>554.1</v>
      </c>
      <c r="U68" s="323">
        <v>2.97</v>
      </c>
      <c r="V68" s="73">
        <v>-772.9</v>
      </c>
      <c r="W68" s="71">
        <v>1</v>
      </c>
      <c r="X68" s="73">
        <v>1</v>
      </c>
      <c r="Y68" s="643" t="s">
        <v>1814</v>
      </c>
      <c r="Z68" s="107"/>
      <c r="AA68" s="107"/>
      <c r="AC68" s="233" t="s">
        <v>2527</v>
      </c>
      <c r="AD68" s="107">
        <v>49.3</v>
      </c>
      <c r="AE68" s="99">
        <v>152.4</v>
      </c>
      <c r="AF68" s="99">
        <v>22.2</v>
      </c>
      <c r="AG68" s="107">
        <v>62.8</v>
      </c>
      <c r="AH68" s="99" t="s">
        <v>5300</v>
      </c>
      <c r="AI68" s="99">
        <v>62.23</v>
      </c>
      <c r="AJ68" s="99">
        <v>107.4</v>
      </c>
      <c r="AK68" s="100">
        <v>56.13</v>
      </c>
      <c r="AV68" s="96"/>
      <c r="AW68" s="96"/>
      <c r="AX68" s="97"/>
      <c r="AY68" s="97"/>
      <c r="AZ68" s="97"/>
    </row>
    <row r="69" spans="1:52" ht="13.5" customHeight="1">
      <c r="A69" s="232" t="s">
        <v>2528</v>
      </c>
      <c r="B69" s="337">
        <v>55.7</v>
      </c>
      <c r="C69" s="39">
        <v>152.4</v>
      </c>
      <c r="D69" s="320">
        <v>25.4</v>
      </c>
      <c r="E69" s="337">
        <v>71</v>
      </c>
      <c r="F69" s="39">
        <v>4.7300000000000004</v>
      </c>
      <c r="G69" s="39">
        <v>10.78</v>
      </c>
      <c r="H69" s="39">
        <v>6.69</v>
      </c>
      <c r="I69" s="71">
        <v>5.78</v>
      </c>
      <c r="J69" s="345">
        <v>0.60499999999999998</v>
      </c>
      <c r="K69" s="323">
        <v>10.86</v>
      </c>
      <c r="L69" s="692"/>
      <c r="M69" s="72" t="s">
        <v>206</v>
      </c>
      <c r="N69" s="344">
        <v>37.4</v>
      </c>
      <c r="O69" s="39">
        <v>1475</v>
      </c>
      <c r="P69" s="39">
        <v>140.4</v>
      </c>
      <c r="Q69" s="323">
        <v>4.5599999999999996</v>
      </c>
      <c r="R69" s="39">
        <v>2326</v>
      </c>
      <c r="S69" s="323">
        <v>5.72</v>
      </c>
      <c r="T69" s="39">
        <v>624.4</v>
      </c>
      <c r="U69" s="323">
        <v>2.97</v>
      </c>
      <c r="V69" s="73">
        <v>-850.6</v>
      </c>
      <c r="W69" s="71">
        <v>1</v>
      </c>
      <c r="X69" s="73">
        <v>1</v>
      </c>
      <c r="Y69" s="643" t="s">
        <v>1814</v>
      </c>
      <c r="Z69" s="107"/>
      <c r="AA69" s="107"/>
      <c r="AC69" s="233" t="s">
        <v>2528</v>
      </c>
      <c r="AD69" s="107">
        <v>55.7</v>
      </c>
      <c r="AE69" s="99">
        <v>152.4</v>
      </c>
      <c r="AF69" s="99">
        <v>25.4</v>
      </c>
      <c r="AG69" s="107">
        <v>71</v>
      </c>
      <c r="AH69" s="99" t="s">
        <v>5300</v>
      </c>
      <c r="AI69" s="99">
        <v>65.400000000000006</v>
      </c>
      <c r="AJ69" s="99">
        <v>107.4</v>
      </c>
      <c r="AK69" s="100">
        <v>63.35</v>
      </c>
      <c r="AV69" s="96"/>
      <c r="AW69" s="96"/>
      <c r="AX69" s="97"/>
      <c r="AY69" s="97"/>
      <c r="AZ69" s="97"/>
    </row>
    <row r="70" spans="1:52" ht="13.5" customHeight="1">
      <c r="A70" s="232" t="s">
        <v>2529</v>
      </c>
      <c r="B70" s="337">
        <v>39.299999999999997</v>
      </c>
      <c r="C70" s="39">
        <v>203.2</v>
      </c>
      <c r="D70" s="320">
        <v>12.7</v>
      </c>
      <c r="E70" s="337">
        <v>50</v>
      </c>
      <c r="F70" s="39">
        <v>5.54</v>
      </c>
      <c r="G70" s="39">
        <v>14.37</v>
      </c>
      <c r="H70" s="39">
        <v>7.84</v>
      </c>
      <c r="I70" s="71">
        <v>7.3</v>
      </c>
      <c r="J70" s="345">
        <v>0.80800000000000005</v>
      </c>
      <c r="K70" s="323">
        <v>20.56</v>
      </c>
      <c r="L70" s="692"/>
      <c r="M70" s="72" t="s">
        <v>207</v>
      </c>
      <c r="N70" s="344">
        <v>26.4</v>
      </c>
      <c r="O70" s="39">
        <v>2021</v>
      </c>
      <c r="P70" s="39">
        <v>136.69999999999999</v>
      </c>
      <c r="Q70" s="323">
        <v>6.36</v>
      </c>
      <c r="R70" s="39">
        <v>3226</v>
      </c>
      <c r="S70" s="323">
        <v>8.0299999999999994</v>
      </c>
      <c r="T70" s="320">
        <v>816</v>
      </c>
      <c r="U70" s="323">
        <v>4.04</v>
      </c>
      <c r="V70" s="73">
        <v>-1205</v>
      </c>
      <c r="W70" s="71">
        <v>4</v>
      </c>
      <c r="X70" s="73">
        <v>4</v>
      </c>
      <c r="Y70" s="643" t="s">
        <v>1814</v>
      </c>
      <c r="Z70" s="107"/>
      <c r="AA70" s="107"/>
      <c r="AC70" s="233" t="s">
        <v>2529</v>
      </c>
      <c r="AD70" s="107">
        <v>39.299999999999997</v>
      </c>
      <c r="AE70" s="99">
        <v>203.2</v>
      </c>
      <c r="AF70" s="99">
        <v>12.7</v>
      </c>
      <c r="AG70" s="107">
        <v>50</v>
      </c>
      <c r="AH70" s="99" t="s">
        <v>5300</v>
      </c>
      <c r="AI70" s="99">
        <v>52.7</v>
      </c>
      <c r="AJ70" s="99">
        <v>158.19999999999999</v>
      </c>
      <c r="AK70" s="100">
        <v>46.19</v>
      </c>
      <c r="AV70" s="96"/>
      <c r="AW70" s="96"/>
      <c r="AX70" s="97"/>
      <c r="AY70" s="97"/>
      <c r="AZ70" s="97"/>
    </row>
    <row r="71" spans="1:52" ht="13.5" customHeight="1">
      <c r="A71" s="232" t="s">
        <v>2530</v>
      </c>
      <c r="B71" s="337">
        <v>44</v>
      </c>
      <c r="C71" s="39">
        <v>203.2</v>
      </c>
      <c r="D71" s="320">
        <v>14.29</v>
      </c>
      <c r="E71" s="337">
        <v>56</v>
      </c>
      <c r="F71" s="39">
        <v>5.6</v>
      </c>
      <c r="G71" s="39">
        <v>14.37</v>
      </c>
      <c r="H71" s="39">
        <v>7.92</v>
      </c>
      <c r="I71" s="71">
        <v>7.35</v>
      </c>
      <c r="J71" s="345">
        <v>0.80900000000000005</v>
      </c>
      <c r="K71" s="323">
        <v>18.39</v>
      </c>
      <c r="L71" s="692"/>
      <c r="M71" s="72" t="s">
        <v>208</v>
      </c>
      <c r="N71" s="344">
        <v>29.6</v>
      </c>
      <c r="O71" s="39">
        <v>2249</v>
      </c>
      <c r="P71" s="39">
        <v>152.80000000000001</v>
      </c>
      <c r="Q71" s="323">
        <v>6.33</v>
      </c>
      <c r="R71" s="39">
        <v>3589</v>
      </c>
      <c r="S71" s="323">
        <v>8</v>
      </c>
      <c r="T71" s="320">
        <v>909</v>
      </c>
      <c r="U71" s="323">
        <v>4.03</v>
      </c>
      <c r="V71" s="73">
        <v>-1340</v>
      </c>
      <c r="W71" s="71">
        <v>4</v>
      </c>
      <c r="X71" s="73">
        <v>4</v>
      </c>
      <c r="Y71" s="643" t="s">
        <v>1814</v>
      </c>
      <c r="Z71" s="107"/>
      <c r="AA71" s="107"/>
      <c r="AC71" s="233" t="s">
        <v>2530</v>
      </c>
      <c r="AD71" s="107">
        <v>44</v>
      </c>
      <c r="AE71" s="99">
        <v>203.2</v>
      </c>
      <c r="AF71" s="99">
        <v>14.3</v>
      </c>
      <c r="AG71" s="107">
        <v>56</v>
      </c>
      <c r="AH71" s="99" t="s">
        <v>5300</v>
      </c>
      <c r="AI71" s="99">
        <v>54.29</v>
      </c>
      <c r="AJ71" s="99">
        <v>158.19999999999999</v>
      </c>
      <c r="AK71" s="100">
        <v>51.74</v>
      </c>
      <c r="AV71" s="96"/>
      <c r="AW71" s="96"/>
      <c r="AX71" s="97"/>
      <c r="AY71" s="97"/>
      <c r="AZ71" s="97"/>
    </row>
    <row r="72" spans="1:52" ht="13.5" customHeight="1">
      <c r="A72" s="232" t="s">
        <v>2531</v>
      </c>
      <c r="B72" s="337">
        <v>48.7</v>
      </c>
      <c r="C72" s="39">
        <v>203.2</v>
      </c>
      <c r="D72" s="320">
        <v>15.88</v>
      </c>
      <c r="E72" s="337">
        <v>62</v>
      </c>
      <c r="F72" s="39">
        <v>5.66</v>
      </c>
      <c r="G72" s="39">
        <v>14.37</v>
      </c>
      <c r="H72" s="39">
        <v>8.01</v>
      </c>
      <c r="I72" s="71">
        <v>7.38</v>
      </c>
      <c r="J72" s="345">
        <v>0.80900000000000005</v>
      </c>
      <c r="K72" s="323">
        <v>16.61</v>
      </c>
      <c r="L72" s="692"/>
      <c r="M72" s="72" t="s">
        <v>209</v>
      </c>
      <c r="N72" s="344">
        <v>32.700000000000003</v>
      </c>
      <c r="O72" s="39">
        <v>2471</v>
      </c>
      <c r="P72" s="39">
        <v>168.6</v>
      </c>
      <c r="Q72" s="323">
        <v>6.31</v>
      </c>
      <c r="R72" s="39">
        <v>3941</v>
      </c>
      <c r="S72" s="323">
        <v>7.97</v>
      </c>
      <c r="T72" s="321">
        <v>1001</v>
      </c>
      <c r="U72" s="323">
        <v>4.0199999999999996</v>
      </c>
      <c r="V72" s="73">
        <v>-1470</v>
      </c>
      <c r="W72" s="71">
        <v>4</v>
      </c>
      <c r="X72" s="73">
        <v>4</v>
      </c>
      <c r="Y72" s="643" t="s">
        <v>1814</v>
      </c>
      <c r="Z72" s="107"/>
      <c r="AA72" s="107"/>
      <c r="AC72" s="233" t="s">
        <v>2531</v>
      </c>
      <c r="AD72" s="107">
        <v>48.7</v>
      </c>
      <c r="AE72" s="99">
        <v>203.2</v>
      </c>
      <c r="AF72" s="99">
        <v>15.9</v>
      </c>
      <c r="AG72" s="107">
        <v>62</v>
      </c>
      <c r="AH72" s="99" t="s">
        <v>5300</v>
      </c>
      <c r="AI72" s="99">
        <v>55.88</v>
      </c>
      <c r="AJ72" s="99">
        <v>158.19999999999999</v>
      </c>
      <c r="AK72" s="100">
        <v>57.23</v>
      </c>
      <c r="AV72" s="96"/>
      <c r="AW72" s="96"/>
      <c r="AX72" s="97"/>
      <c r="AY72" s="97"/>
      <c r="AZ72" s="97"/>
    </row>
    <row r="73" spans="1:52" ht="13.5" customHeight="1">
      <c r="A73" s="232" t="s">
        <v>2532</v>
      </c>
      <c r="B73" s="337">
        <v>57.9</v>
      </c>
      <c r="C73" s="39">
        <v>203.2</v>
      </c>
      <c r="D73" s="320">
        <v>19.05</v>
      </c>
      <c r="E73" s="337">
        <v>73.599999999999994</v>
      </c>
      <c r="F73" s="39">
        <v>5.78</v>
      </c>
      <c r="G73" s="39">
        <v>14.37</v>
      </c>
      <c r="H73" s="39">
        <v>8.17</v>
      </c>
      <c r="I73" s="71">
        <v>7.44</v>
      </c>
      <c r="J73" s="345">
        <v>0.80900000000000005</v>
      </c>
      <c r="K73" s="323">
        <v>13.97</v>
      </c>
      <c r="L73" s="692"/>
      <c r="M73" s="72" t="s">
        <v>210</v>
      </c>
      <c r="N73" s="344">
        <v>38.9</v>
      </c>
      <c r="O73" s="39">
        <v>2900</v>
      </c>
      <c r="P73" s="39">
        <v>199.4</v>
      </c>
      <c r="Q73" s="323">
        <v>6.27</v>
      </c>
      <c r="R73" s="39">
        <v>4619</v>
      </c>
      <c r="S73" s="323">
        <v>7.91</v>
      </c>
      <c r="T73" s="39">
        <v>1181</v>
      </c>
      <c r="U73" s="323">
        <v>4</v>
      </c>
      <c r="V73" s="73">
        <v>-1719</v>
      </c>
      <c r="W73" s="71">
        <v>2</v>
      </c>
      <c r="X73" s="73">
        <v>4</v>
      </c>
      <c r="Y73" s="643" t="s">
        <v>1814</v>
      </c>
      <c r="Z73" s="107"/>
      <c r="AA73" s="107"/>
      <c r="AC73" s="233" t="s">
        <v>2532</v>
      </c>
      <c r="AD73" s="107">
        <v>57.9</v>
      </c>
      <c r="AE73" s="99">
        <v>203.2</v>
      </c>
      <c r="AF73" s="99">
        <v>19.100000000000001</v>
      </c>
      <c r="AG73" s="107">
        <v>73.599999999999994</v>
      </c>
      <c r="AH73" s="99" t="s">
        <v>5300</v>
      </c>
      <c r="AI73" s="99">
        <v>59.05</v>
      </c>
      <c r="AJ73" s="99">
        <v>158.19999999999999</v>
      </c>
      <c r="AK73" s="100">
        <v>68.08</v>
      </c>
      <c r="AV73" s="96"/>
      <c r="AW73" s="96"/>
      <c r="AX73" s="97"/>
      <c r="AY73" s="97"/>
      <c r="AZ73" s="97"/>
    </row>
    <row r="74" spans="1:52" ht="13.5" customHeight="1">
      <c r="A74" s="232" t="s">
        <v>2533</v>
      </c>
      <c r="B74" s="337">
        <v>67</v>
      </c>
      <c r="C74" s="39">
        <v>203.2</v>
      </c>
      <c r="D74" s="320">
        <v>22.23</v>
      </c>
      <c r="E74" s="337">
        <v>85</v>
      </c>
      <c r="F74" s="39">
        <v>5.89</v>
      </c>
      <c r="G74" s="39">
        <v>14.37</v>
      </c>
      <c r="H74" s="39">
        <v>8.33</v>
      </c>
      <c r="I74" s="71">
        <v>7.51</v>
      </c>
      <c r="J74" s="345">
        <v>0.80900000000000005</v>
      </c>
      <c r="K74" s="323">
        <v>12.07</v>
      </c>
      <c r="L74" s="692"/>
      <c r="M74" s="72" t="s">
        <v>211</v>
      </c>
      <c r="N74" s="344">
        <v>45</v>
      </c>
      <c r="O74" s="39">
        <v>3310</v>
      </c>
      <c r="P74" s="39">
        <v>229.4</v>
      </c>
      <c r="Q74" s="323">
        <v>6.23</v>
      </c>
      <c r="R74" s="39">
        <v>5264</v>
      </c>
      <c r="S74" s="323">
        <v>7.85</v>
      </c>
      <c r="T74" s="39">
        <v>1356</v>
      </c>
      <c r="U74" s="323">
        <v>3.99</v>
      </c>
      <c r="V74" s="73">
        <v>-1954</v>
      </c>
      <c r="W74" s="71">
        <v>1</v>
      </c>
      <c r="X74" s="73">
        <v>3</v>
      </c>
      <c r="Y74" s="643" t="s">
        <v>1814</v>
      </c>
      <c r="Z74" s="107"/>
      <c r="AA74" s="107"/>
      <c r="AC74" s="233" t="s">
        <v>2533</v>
      </c>
      <c r="AD74" s="107">
        <v>67</v>
      </c>
      <c r="AE74" s="99">
        <v>203.2</v>
      </c>
      <c r="AF74" s="99">
        <v>22.2</v>
      </c>
      <c r="AG74" s="107">
        <v>85</v>
      </c>
      <c r="AH74" s="99" t="s">
        <v>5300</v>
      </c>
      <c r="AI74" s="99">
        <v>62.23</v>
      </c>
      <c r="AJ74" s="99">
        <v>158.19999999999999</v>
      </c>
      <c r="AK74" s="100">
        <v>78.72</v>
      </c>
      <c r="AV74" s="96"/>
      <c r="AW74" s="96"/>
      <c r="AX74" s="97"/>
      <c r="AY74" s="97"/>
      <c r="AZ74" s="97"/>
    </row>
    <row r="75" spans="1:52" ht="13.5" customHeight="1">
      <c r="A75" s="232" t="s">
        <v>2534</v>
      </c>
      <c r="B75" s="337">
        <v>75.900000000000006</v>
      </c>
      <c r="C75" s="39">
        <v>203.2</v>
      </c>
      <c r="D75" s="320">
        <v>25.4</v>
      </c>
      <c r="E75" s="337">
        <v>96.8</v>
      </c>
      <c r="F75" s="39">
        <v>6</v>
      </c>
      <c r="G75" s="39">
        <v>14.37</v>
      </c>
      <c r="H75" s="39">
        <v>8.49</v>
      </c>
      <c r="I75" s="71">
        <v>7.47</v>
      </c>
      <c r="J75" s="345">
        <v>0.80700000000000005</v>
      </c>
      <c r="K75" s="323">
        <v>10.63</v>
      </c>
      <c r="L75" s="692"/>
      <c r="M75" s="72" t="s">
        <v>212</v>
      </c>
      <c r="N75" s="344">
        <v>51</v>
      </c>
      <c r="O75" s="39">
        <v>3693</v>
      </c>
      <c r="P75" s="320">
        <v>258</v>
      </c>
      <c r="Q75" s="323">
        <v>6.18</v>
      </c>
      <c r="R75" s="39">
        <v>5863</v>
      </c>
      <c r="S75" s="323">
        <v>7.79</v>
      </c>
      <c r="T75" s="39">
        <v>1523</v>
      </c>
      <c r="U75" s="323">
        <v>3.97</v>
      </c>
      <c r="V75" s="73">
        <v>-2170</v>
      </c>
      <c r="W75" s="71">
        <v>1</v>
      </c>
      <c r="X75" s="73">
        <v>1</v>
      </c>
      <c r="Y75" s="643" t="s">
        <v>1814</v>
      </c>
      <c r="Z75" s="107"/>
      <c r="AA75" s="107"/>
      <c r="AC75" s="233" t="s">
        <v>2534</v>
      </c>
      <c r="AD75" s="107">
        <v>75.900000000000006</v>
      </c>
      <c r="AE75" s="99">
        <v>203.2</v>
      </c>
      <c r="AF75" s="99">
        <v>25.4</v>
      </c>
      <c r="AG75" s="107">
        <v>96.8</v>
      </c>
      <c r="AH75" s="99" t="s">
        <v>5300</v>
      </c>
      <c r="AI75" s="99">
        <v>65.400000000000006</v>
      </c>
      <c r="AJ75" s="99">
        <v>158.19999999999999</v>
      </c>
      <c r="AK75" s="100">
        <v>89.15</v>
      </c>
      <c r="AV75" s="96"/>
      <c r="AW75" s="96"/>
      <c r="AX75" s="97"/>
      <c r="AY75" s="97"/>
      <c r="AZ75" s="97"/>
    </row>
    <row r="76" spans="1:52" ht="13.5" customHeight="1">
      <c r="A76" s="232" t="s">
        <v>2535</v>
      </c>
      <c r="B76" s="337">
        <v>84.7</v>
      </c>
      <c r="C76" s="39">
        <v>203.2</v>
      </c>
      <c r="D76" s="320">
        <v>28.58</v>
      </c>
      <c r="E76" s="346">
        <v>108</v>
      </c>
      <c r="F76" s="39">
        <v>6.12</v>
      </c>
      <c r="G76" s="39">
        <v>14.37</v>
      </c>
      <c r="H76" s="39">
        <v>8.65</v>
      </c>
      <c r="I76" s="71">
        <v>7.57</v>
      </c>
      <c r="J76" s="345">
        <v>0.80800000000000005</v>
      </c>
      <c r="K76" s="323">
        <v>9.5399999999999991</v>
      </c>
      <c r="L76" s="692"/>
      <c r="M76" s="72" t="s">
        <v>1676</v>
      </c>
      <c r="N76" s="344">
        <v>56.9</v>
      </c>
      <c r="O76" s="39">
        <v>4071</v>
      </c>
      <c r="P76" s="39">
        <v>286.7</v>
      </c>
      <c r="Q76" s="323">
        <v>6.14</v>
      </c>
      <c r="R76" s="39">
        <v>6448</v>
      </c>
      <c r="S76" s="323">
        <v>7.73</v>
      </c>
      <c r="T76" s="39">
        <v>1694</v>
      </c>
      <c r="U76" s="323">
        <v>3.96</v>
      </c>
      <c r="V76" s="73">
        <v>-2377</v>
      </c>
      <c r="W76" s="71">
        <v>1</v>
      </c>
      <c r="X76" s="73">
        <v>1</v>
      </c>
      <c r="Y76" s="643" t="s">
        <v>1814</v>
      </c>
      <c r="Z76" s="107"/>
      <c r="AA76" s="107"/>
      <c r="AC76" s="233" t="s">
        <v>2535</v>
      </c>
      <c r="AD76" s="107">
        <v>84.7</v>
      </c>
      <c r="AE76" s="99">
        <v>203.2</v>
      </c>
      <c r="AF76" s="99">
        <v>28.6</v>
      </c>
      <c r="AG76" s="107">
        <v>108</v>
      </c>
      <c r="AH76" s="99" t="s">
        <v>5300</v>
      </c>
      <c r="AI76" s="99">
        <v>68.58</v>
      </c>
      <c r="AJ76" s="99">
        <v>158.19999999999999</v>
      </c>
      <c r="AK76" s="100">
        <v>99.39</v>
      </c>
      <c r="AV76" s="96"/>
      <c r="AW76" s="96"/>
      <c r="AX76" s="97"/>
      <c r="AY76" s="97"/>
      <c r="AZ76" s="97"/>
    </row>
    <row r="77" spans="1:52" ht="13.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C77"/>
      <c r="AD77"/>
      <c r="AE77"/>
      <c r="AF77"/>
      <c r="AG77"/>
      <c r="AH77"/>
      <c r="AI77"/>
      <c r="AJ77"/>
      <c r="AK77"/>
      <c r="AV77" s="96"/>
      <c r="AW77" s="96"/>
      <c r="AX77" s="97"/>
      <c r="AY77" s="97"/>
      <c r="AZ77" s="97"/>
    </row>
  </sheetData>
  <mergeCells count="22">
    <mergeCell ref="AH4:AK5"/>
    <mergeCell ref="AE4:AG5"/>
    <mergeCell ref="AC4:AD5"/>
    <mergeCell ref="R5:S5"/>
    <mergeCell ref="T5:U5"/>
    <mergeCell ref="A1:Q1"/>
    <mergeCell ref="A2:S2"/>
    <mergeCell ref="A3:S3"/>
    <mergeCell ref="C4:D5"/>
    <mergeCell ref="E4:E5"/>
    <mergeCell ref="F4:I5"/>
    <mergeCell ref="J4:K5"/>
    <mergeCell ref="O4:V4"/>
    <mergeCell ref="O5:Q5"/>
    <mergeCell ref="A4:B5"/>
    <mergeCell ref="M4:N5"/>
    <mergeCell ref="Z6:Z10"/>
    <mergeCell ref="AA6:AA10"/>
    <mergeCell ref="W6:X6"/>
    <mergeCell ref="W8:X8"/>
    <mergeCell ref="W9:X9"/>
    <mergeCell ref="Y6:Y10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colBreaks count="2" manualBreakCount="2">
    <brk id="12" max="1048575" man="1"/>
    <brk id="28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EB32E-41D4-4581-B3AC-505A9A014ABD}">
  <sheetPr codeName="Sheet15"/>
  <dimension ref="A1:AM65"/>
  <sheetViews>
    <sheetView showGridLines="0" zoomScaleNormal="75" zoomScaleSheetLayoutView="75" workbookViewId="0">
      <selection activeCell="A12" sqref="A12"/>
    </sheetView>
  </sheetViews>
  <sheetFormatPr defaultColWidth="10.7109375" defaultRowHeight="9.75"/>
  <cols>
    <col min="1" max="1" width="13.85546875" style="209" customWidth="1"/>
    <col min="2" max="2" width="4.85546875" style="151" customWidth="1"/>
    <col min="3" max="4" width="5.28515625" style="151" customWidth="1"/>
    <col min="5" max="7" width="4.42578125" style="151" customWidth="1"/>
    <col min="8" max="8" width="5.7109375" style="151" customWidth="1"/>
    <col min="9" max="10" width="5.28515625" style="151" customWidth="1"/>
    <col min="11" max="11" width="4" style="151" customWidth="1"/>
    <col min="12" max="12" width="4.140625" style="151" customWidth="1"/>
    <col min="13" max="13" width="4.5703125" style="151" customWidth="1"/>
    <col min="14" max="14" width="5.140625" style="151" customWidth="1"/>
    <col min="15" max="15" width="5.42578125" style="151" customWidth="1"/>
    <col min="16" max="16" width="13.85546875" style="209" customWidth="1"/>
    <col min="17" max="17" width="4.85546875" style="151" customWidth="1"/>
    <col min="18" max="18" width="9.28515625" style="151" bestFit="1" customWidth="1"/>
    <col min="19" max="20" width="8.140625" style="151" bestFit="1" customWidth="1"/>
    <col min="21" max="21" width="4.42578125" style="151" customWidth="1"/>
    <col min="22" max="22" width="4.5703125" style="151" bestFit="1" customWidth="1"/>
    <col min="23" max="23" width="8.140625" style="151" bestFit="1" customWidth="1"/>
    <col min="24" max="25" width="7" style="151" bestFit="1" customWidth="1"/>
    <col min="26" max="26" width="4.140625" style="151" customWidth="1"/>
    <col min="27" max="27" width="4.5703125" style="151" bestFit="1" customWidth="1"/>
    <col min="28" max="28" width="4.28515625" style="151" customWidth="1"/>
    <col min="29" max="29" width="5" style="151" customWidth="1"/>
    <col min="30" max="35" width="3.5703125" style="151" customWidth="1"/>
    <col min="36" max="38" width="2.7109375" style="151" customWidth="1"/>
    <col min="39" max="39" width="4" style="151" customWidth="1"/>
    <col min="40" max="16384" width="10.7109375" style="151"/>
  </cols>
  <sheetData>
    <row r="1" spans="1:39" ht="57" customHeight="1">
      <c r="A1" s="789" t="s">
        <v>1374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9" ht="60" customHeight="1">
      <c r="A2" s="789" t="s">
        <v>2586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9" ht="67.5" customHeight="1" thickBot="1">
      <c r="A3" s="792" t="s">
        <v>412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9" ht="35.1" customHeight="1" thickTop="1" thickBot="1">
      <c r="A4" s="865" t="s">
        <v>2567</v>
      </c>
      <c r="B4" s="886"/>
      <c r="C4" s="865" t="s">
        <v>2568</v>
      </c>
      <c r="D4" s="889"/>
      <c r="E4" s="889"/>
      <c r="F4" s="889"/>
      <c r="G4" s="886"/>
      <c r="H4" s="891"/>
      <c r="I4" s="973" t="s">
        <v>875</v>
      </c>
      <c r="J4" s="889"/>
      <c r="K4" s="889"/>
      <c r="L4" s="889"/>
      <c r="M4" s="886"/>
      <c r="N4" s="865" t="s">
        <v>876</v>
      </c>
      <c r="O4" s="886"/>
      <c r="P4" s="865" t="s">
        <v>2567</v>
      </c>
      <c r="Q4" s="889"/>
      <c r="R4" s="973" t="s">
        <v>228</v>
      </c>
      <c r="S4" s="889"/>
      <c r="T4" s="889"/>
      <c r="U4" s="889"/>
      <c r="V4" s="889"/>
      <c r="W4" s="889"/>
      <c r="X4" s="889"/>
      <c r="Y4" s="889"/>
      <c r="Z4" s="889"/>
      <c r="AA4" s="889"/>
      <c r="AB4" s="889"/>
      <c r="AC4" s="886"/>
      <c r="AD4" s="11"/>
      <c r="AE4" s="11"/>
      <c r="AF4" s="11"/>
      <c r="AG4" s="11"/>
      <c r="AH4" s="11"/>
      <c r="AI4" s="11"/>
      <c r="AJ4" s="11"/>
      <c r="AK4" s="11"/>
      <c r="AL4" s="11"/>
    </row>
    <row r="5" spans="1:39" ht="54" customHeight="1" thickTop="1" thickBot="1">
      <c r="A5" s="887"/>
      <c r="B5" s="888"/>
      <c r="C5" s="887"/>
      <c r="D5" s="890"/>
      <c r="E5" s="890"/>
      <c r="F5" s="890"/>
      <c r="G5" s="888"/>
      <c r="H5" s="977"/>
      <c r="I5" s="887"/>
      <c r="J5" s="890"/>
      <c r="K5" s="890"/>
      <c r="L5" s="890"/>
      <c r="M5" s="888"/>
      <c r="N5" s="887"/>
      <c r="O5" s="888"/>
      <c r="P5" s="887"/>
      <c r="Q5" s="890"/>
      <c r="R5" s="980" t="s">
        <v>862</v>
      </c>
      <c r="S5" s="902"/>
      <c r="T5" s="902"/>
      <c r="U5" s="902"/>
      <c r="V5" s="903"/>
      <c r="W5" s="873" t="s">
        <v>2020</v>
      </c>
      <c r="X5" s="978"/>
      <c r="Y5" s="978"/>
      <c r="Z5" s="979"/>
      <c r="AA5" s="980"/>
      <c r="AB5" s="902"/>
      <c r="AC5" s="903"/>
      <c r="AD5" s="11"/>
      <c r="AE5" s="11"/>
      <c r="AF5" s="11"/>
      <c r="AG5" s="11"/>
      <c r="AH5" s="11"/>
      <c r="AI5" s="11"/>
      <c r="AJ5" s="11"/>
      <c r="AK5" s="11"/>
      <c r="AL5" s="11"/>
    </row>
    <row r="6" spans="1:39" s="4" customFormat="1" ht="13.5" customHeight="1" thickTop="1">
      <c r="A6" s="21"/>
      <c r="B6" s="41"/>
      <c r="C6" s="23"/>
      <c r="D6" s="23"/>
      <c r="E6" s="23"/>
      <c r="F6" s="23"/>
      <c r="G6" s="22"/>
      <c r="H6" s="22"/>
      <c r="I6" s="23"/>
      <c r="J6" s="23"/>
      <c r="K6" s="23"/>
      <c r="L6" s="23"/>
      <c r="M6" s="22"/>
      <c r="N6" s="23"/>
      <c r="O6" s="23"/>
      <c r="P6" s="42"/>
      <c r="Q6" s="22"/>
      <c r="R6" s="23"/>
      <c r="S6" s="23"/>
      <c r="T6" s="23"/>
      <c r="U6" s="23"/>
      <c r="V6" s="22"/>
      <c r="W6" s="23"/>
      <c r="X6" s="23"/>
      <c r="Y6" s="23"/>
      <c r="Z6" s="22"/>
      <c r="AA6" s="23"/>
      <c r="AB6" s="23"/>
      <c r="AC6" s="46"/>
      <c r="AD6" s="786" t="s">
        <v>2562</v>
      </c>
      <c r="AE6" s="787"/>
      <c r="AF6" s="787"/>
      <c r="AG6" s="787"/>
      <c r="AH6" s="787"/>
      <c r="AI6" s="788"/>
      <c r="AJ6" s="779" t="s">
        <v>6700</v>
      </c>
      <c r="AK6" s="767" t="s">
        <v>6701</v>
      </c>
      <c r="AL6" s="767"/>
    </row>
    <row r="7" spans="1:39" s="4" customFormat="1" ht="13.5" customHeight="1">
      <c r="A7" s="25"/>
      <c r="B7" s="37"/>
      <c r="G7" s="5"/>
      <c r="H7" s="5"/>
      <c r="M7" s="5"/>
      <c r="P7" s="40"/>
      <c r="Q7" s="5"/>
      <c r="V7" s="5"/>
      <c r="Z7" s="5"/>
      <c r="AC7" s="6"/>
      <c r="AD7" s="7"/>
      <c r="AE7" s="8"/>
      <c r="AF7" s="9"/>
      <c r="AG7" s="8"/>
      <c r="AH7" s="8"/>
      <c r="AI7" s="10"/>
      <c r="AJ7" s="779"/>
      <c r="AK7" s="767"/>
      <c r="AL7" s="767"/>
      <c r="AM7" s="8"/>
    </row>
    <row r="8" spans="1:39" s="4" customFormat="1" ht="13.5" customHeight="1">
      <c r="A8" s="25"/>
      <c r="B8" s="37" t="s">
        <v>632</v>
      </c>
      <c r="C8" s="4" t="s">
        <v>633</v>
      </c>
      <c r="D8" s="4" t="s">
        <v>634</v>
      </c>
      <c r="E8" s="4" t="s">
        <v>2816</v>
      </c>
      <c r="F8" s="4" t="s">
        <v>2817</v>
      </c>
      <c r="G8" s="5" t="s">
        <v>5278</v>
      </c>
      <c r="H8" s="5" t="s">
        <v>5279</v>
      </c>
      <c r="I8" s="4" t="s">
        <v>2818</v>
      </c>
      <c r="J8" s="4" t="s">
        <v>5281</v>
      </c>
      <c r="K8" s="4" t="s">
        <v>5282</v>
      </c>
      <c r="L8" s="195" t="s">
        <v>2819</v>
      </c>
      <c r="M8" s="5" t="s">
        <v>2820</v>
      </c>
      <c r="N8" s="4" t="s">
        <v>2503</v>
      </c>
      <c r="O8" s="4" t="s">
        <v>2504</v>
      </c>
      <c r="P8" s="40"/>
      <c r="Q8" s="5" t="s">
        <v>632</v>
      </c>
      <c r="R8" s="4" t="s">
        <v>2505</v>
      </c>
      <c r="S8" s="4" t="s">
        <v>2506</v>
      </c>
      <c r="T8" s="4" t="s">
        <v>1295</v>
      </c>
      <c r="U8" s="4" t="s">
        <v>2507</v>
      </c>
      <c r="V8" s="5" t="s">
        <v>2508</v>
      </c>
      <c r="W8" s="4" t="s">
        <v>2509</v>
      </c>
      <c r="X8" s="4" t="s">
        <v>5348</v>
      </c>
      <c r="Y8" s="4" t="s">
        <v>1296</v>
      </c>
      <c r="Z8" s="5" t="s">
        <v>1129</v>
      </c>
      <c r="AA8" s="4" t="s">
        <v>1130</v>
      </c>
      <c r="AB8" s="4" t="s">
        <v>1131</v>
      </c>
      <c r="AC8" s="6" t="s">
        <v>4862</v>
      </c>
      <c r="AD8" s="196"/>
      <c r="AE8" s="4" t="s">
        <v>5313</v>
      </c>
      <c r="AF8" s="5"/>
      <c r="AH8" s="4" t="s">
        <v>5313</v>
      </c>
      <c r="AI8" s="6"/>
      <c r="AJ8" s="779"/>
      <c r="AK8" s="767"/>
      <c r="AL8" s="767"/>
    </row>
    <row r="9" spans="1:39" s="4" customFormat="1" ht="13.5" customHeight="1">
      <c r="A9" s="57"/>
      <c r="B9" s="58" t="s">
        <v>2867</v>
      </c>
      <c r="C9" s="15" t="s">
        <v>2868</v>
      </c>
      <c r="D9" s="15" t="s">
        <v>2869</v>
      </c>
      <c r="E9" s="15" t="s">
        <v>2869</v>
      </c>
      <c r="F9" s="15" t="s">
        <v>2869</v>
      </c>
      <c r="G9" s="18" t="s">
        <v>2869</v>
      </c>
      <c r="H9" s="18" t="s">
        <v>120</v>
      </c>
      <c r="I9" s="15" t="s">
        <v>2869</v>
      </c>
      <c r="J9" s="15" t="s">
        <v>2869</v>
      </c>
      <c r="K9" s="15"/>
      <c r="L9" s="15" t="s">
        <v>2869</v>
      </c>
      <c r="M9" s="18" t="s">
        <v>2869</v>
      </c>
      <c r="N9" s="15" t="s">
        <v>3225</v>
      </c>
      <c r="O9" s="15" t="s">
        <v>3226</v>
      </c>
      <c r="P9" s="211"/>
      <c r="Q9" s="37" t="s">
        <v>2867</v>
      </c>
      <c r="R9" s="15" t="s">
        <v>1825</v>
      </c>
      <c r="S9" s="15" t="s">
        <v>122</v>
      </c>
      <c r="T9" s="15" t="s">
        <v>122</v>
      </c>
      <c r="U9" s="15" t="s">
        <v>2869</v>
      </c>
      <c r="V9" s="18" t="s">
        <v>120</v>
      </c>
      <c r="W9" s="15" t="s">
        <v>123</v>
      </c>
      <c r="X9" s="15" t="s">
        <v>122</v>
      </c>
      <c r="Y9" s="15" t="s">
        <v>122</v>
      </c>
      <c r="Z9" s="18" t="s">
        <v>2869</v>
      </c>
      <c r="AA9" s="15" t="s">
        <v>2869</v>
      </c>
      <c r="AB9" s="15" t="s">
        <v>123</v>
      </c>
      <c r="AC9" s="19" t="s">
        <v>1826</v>
      </c>
      <c r="AD9" s="198"/>
      <c r="AE9" s="199" t="s">
        <v>2563</v>
      </c>
      <c r="AF9" s="200"/>
      <c r="AG9" s="199"/>
      <c r="AH9" s="199" t="s">
        <v>3223</v>
      </c>
      <c r="AI9" s="201"/>
      <c r="AJ9" s="779"/>
      <c r="AK9" s="767"/>
      <c r="AL9" s="767"/>
    </row>
    <row r="10" spans="1:39" s="4" customFormat="1" ht="13.5" customHeight="1" thickBot="1">
      <c r="A10" s="60"/>
      <c r="B10" s="52"/>
      <c r="C10" s="34"/>
      <c r="D10" s="34"/>
      <c r="E10" s="34"/>
      <c r="F10" s="34"/>
      <c r="G10" s="61"/>
      <c r="H10" s="326" t="s">
        <v>6212</v>
      </c>
      <c r="I10" s="34"/>
      <c r="J10" s="34"/>
      <c r="K10" s="34"/>
      <c r="L10" s="34"/>
      <c r="M10" s="61"/>
      <c r="N10" s="34"/>
      <c r="O10" s="34"/>
      <c r="P10" s="62"/>
      <c r="Q10" s="61"/>
      <c r="R10" s="327" t="s">
        <v>6213</v>
      </c>
      <c r="S10" s="327" t="s">
        <v>1850</v>
      </c>
      <c r="T10" s="327" t="s">
        <v>1850</v>
      </c>
      <c r="U10" s="327" t="s">
        <v>2024</v>
      </c>
      <c r="V10" s="328" t="s">
        <v>6212</v>
      </c>
      <c r="W10" s="327" t="s">
        <v>6213</v>
      </c>
      <c r="X10" s="327" t="s">
        <v>1850</v>
      </c>
      <c r="Y10" s="327" t="s">
        <v>1850</v>
      </c>
      <c r="Z10" s="328" t="s">
        <v>2024</v>
      </c>
      <c r="AA10" s="34"/>
      <c r="AB10" s="327" t="s">
        <v>6213</v>
      </c>
      <c r="AC10" s="336" t="s">
        <v>1851</v>
      </c>
      <c r="AD10" s="44" t="s">
        <v>2564</v>
      </c>
      <c r="AE10" s="44" t="s">
        <v>2565</v>
      </c>
      <c r="AF10" s="44" t="s">
        <v>2566</v>
      </c>
      <c r="AG10" s="44" t="s">
        <v>2564</v>
      </c>
      <c r="AH10" s="44" t="s">
        <v>2565</v>
      </c>
      <c r="AI10" s="206" t="s">
        <v>2566</v>
      </c>
      <c r="AJ10" s="780"/>
      <c r="AK10" s="768"/>
      <c r="AL10" s="768"/>
    </row>
    <row r="11" spans="1:39" s="207" customFormat="1" ht="13.5" customHeight="1" thickTop="1"/>
    <row r="12" spans="1:39" s="14" customFormat="1" ht="13.5" customHeight="1">
      <c r="A12" s="232" t="s">
        <v>2832</v>
      </c>
      <c r="B12" s="337" t="s">
        <v>7282</v>
      </c>
      <c r="C12" s="39">
        <v>100</v>
      </c>
      <c r="D12" s="39">
        <v>100</v>
      </c>
      <c r="E12" s="39">
        <v>6</v>
      </c>
      <c r="F12" s="39">
        <v>8</v>
      </c>
      <c r="G12" s="71">
        <v>8</v>
      </c>
      <c r="H12" s="323" t="s">
        <v>5721</v>
      </c>
      <c r="I12" s="39">
        <v>84</v>
      </c>
      <c r="J12" s="39">
        <v>68</v>
      </c>
      <c r="K12" s="39" t="s">
        <v>5294</v>
      </c>
      <c r="L12" s="39">
        <v>52</v>
      </c>
      <c r="M12" s="71">
        <v>56</v>
      </c>
      <c r="N12" s="345" t="s">
        <v>6702</v>
      </c>
      <c r="O12" s="322" t="s">
        <v>6703</v>
      </c>
      <c r="P12" s="72" t="s">
        <v>1362</v>
      </c>
      <c r="Q12" s="337" t="s">
        <v>7282</v>
      </c>
      <c r="R12" s="39" t="s">
        <v>1561</v>
      </c>
      <c r="S12" s="39" t="s">
        <v>1562</v>
      </c>
      <c r="T12" s="39" t="s">
        <v>1563</v>
      </c>
      <c r="U12" s="322" t="s">
        <v>6150</v>
      </c>
      <c r="V12" s="71" t="s">
        <v>7353</v>
      </c>
      <c r="W12" s="39" t="s">
        <v>7987</v>
      </c>
      <c r="X12" s="39" t="s">
        <v>1564</v>
      </c>
      <c r="Y12" s="39" t="s">
        <v>1565</v>
      </c>
      <c r="Z12" s="323" t="s">
        <v>1566</v>
      </c>
      <c r="AA12" s="322" t="s">
        <v>1567</v>
      </c>
      <c r="AB12" s="39" t="s">
        <v>2787</v>
      </c>
      <c r="AC12" s="39" t="s">
        <v>6963</v>
      </c>
      <c r="AD12" s="158">
        <v>1</v>
      </c>
      <c r="AE12" s="39">
        <v>1</v>
      </c>
      <c r="AF12" s="71" t="s">
        <v>5293</v>
      </c>
      <c r="AG12" s="39">
        <v>1</v>
      </c>
      <c r="AH12" s="39">
        <v>1</v>
      </c>
      <c r="AI12" s="73" t="s">
        <v>5293</v>
      </c>
      <c r="AJ12" s="643" t="s">
        <v>1814</v>
      </c>
      <c r="AK12" s="643" t="s">
        <v>1814</v>
      </c>
      <c r="AL12" s="107"/>
    </row>
    <row r="13" spans="1:39" s="14" customFormat="1" ht="13.5" customHeight="1">
      <c r="A13" s="236" t="s">
        <v>2833</v>
      </c>
      <c r="B13" s="338" t="s">
        <v>2773</v>
      </c>
      <c r="C13" s="67">
        <v>125</v>
      </c>
      <c r="D13" s="68">
        <v>125</v>
      </c>
      <c r="E13" s="68" t="s">
        <v>187</v>
      </c>
      <c r="F13" s="68">
        <v>9</v>
      </c>
      <c r="G13" s="69">
        <v>8</v>
      </c>
      <c r="H13" s="343" t="s">
        <v>7202</v>
      </c>
      <c r="I13" s="39">
        <v>107</v>
      </c>
      <c r="J13" s="39">
        <v>91</v>
      </c>
      <c r="K13" s="39" t="s">
        <v>5296</v>
      </c>
      <c r="L13" s="39">
        <v>56</v>
      </c>
      <c r="M13" s="71">
        <v>62</v>
      </c>
      <c r="N13" s="345" t="s">
        <v>6704</v>
      </c>
      <c r="O13" s="322" t="s">
        <v>6705</v>
      </c>
      <c r="P13" s="72" t="s">
        <v>2001</v>
      </c>
      <c r="Q13" s="338" t="s">
        <v>2773</v>
      </c>
      <c r="R13" s="39" t="s">
        <v>1568</v>
      </c>
      <c r="S13" s="39" t="s">
        <v>3585</v>
      </c>
      <c r="T13" s="39" t="s">
        <v>1569</v>
      </c>
      <c r="U13" s="322" t="s">
        <v>6050</v>
      </c>
      <c r="V13" s="71" t="s">
        <v>1570</v>
      </c>
      <c r="W13" s="39" t="s">
        <v>2918</v>
      </c>
      <c r="X13" s="39" t="s">
        <v>7924</v>
      </c>
      <c r="Y13" s="39" t="s">
        <v>1571</v>
      </c>
      <c r="Z13" s="323" t="s">
        <v>3722</v>
      </c>
      <c r="AA13" s="322" t="s">
        <v>1572</v>
      </c>
      <c r="AB13" s="322" t="s">
        <v>8767</v>
      </c>
      <c r="AC13" s="39" t="s">
        <v>7336</v>
      </c>
      <c r="AD13" s="158">
        <v>1</v>
      </c>
      <c r="AE13" s="39">
        <v>1</v>
      </c>
      <c r="AF13" s="71" t="s">
        <v>5293</v>
      </c>
      <c r="AG13" s="39">
        <v>1</v>
      </c>
      <c r="AH13" s="39">
        <v>1</v>
      </c>
      <c r="AI13" s="73" t="s">
        <v>5293</v>
      </c>
      <c r="AJ13" s="643" t="s">
        <v>1814</v>
      </c>
      <c r="AK13" s="643" t="s">
        <v>1814</v>
      </c>
      <c r="AL13" s="107"/>
    </row>
    <row r="14" spans="1:39" s="14" customFormat="1" ht="13.5" customHeight="1">
      <c r="A14" s="236" t="s">
        <v>2834</v>
      </c>
      <c r="B14" s="338" t="s">
        <v>9348</v>
      </c>
      <c r="C14" s="67">
        <v>150</v>
      </c>
      <c r="D14" s="68">
        <v>75</v>
      </c>
      <c r="E14" s="68">
        <v>5</v>
      </c>
      <c r="F14" s="68">
        <v>7</v>
      </c>
      <c r="G14" s="69">
        <v>8</v>
      </c>
      <c r="H14" s="343" t="s">
        <v>6706</v>
      </c>
      <c r="I14" s="39">
        <v>136</v>
      </c>
      <c r="J14" s="39">
        <v>120</v>
      </c>
      <c r="K14" s="39" t="s">
        <v>5293</v>
      </c>
      <c r="L14" s="39" t="s">
        <v>5293</v>
      </c>
      <c r="M14" s="71" t="s">
        <v>5293</v>
      </c>
      <c r="N14" s="345" t="s">
        <v>6707</v>
      </c>
      <c r="O14" s="322" t="s">
        <v>2356</v>
      </c>
      <c r="P14" s="72" t="s">
        <v>1363</v>
      </c>
      <c r="Q14" s="338" t="s">
        <v>9348</v>
      </c>
      <c r="R14" s="39" t="s">
        <v>1573</v>
      </c>
      <c r="S14" s="322" t="s">
        <v>1574</v>
      </c>
      <c r="T14" s="39" t="s">
        <v>3280</v>
      </c>
      <c r="U14" s="322" t="s">
        <v>6026</v>
      </c>
      <c r="V14" s="71" t="s">
        <v>5840</v>
      </c>
      <c r="W14" s="39" t="s">
        <v>170</v>
      </c>
      <c r="X14" s="39" t="s">
        <v>2881</v>
      </c>
      <c r="Y14" s="39" t="s">
        <v>1575</v>
      </c>
      <c r="Z14" s="323" t="s">
        <v>1576</v>
      </c>
      <c r="AA14" s="322" t="s">
        <v>3796</v>
      </c>
      <c r="AB14" s="322" t="s">
        <v>4068</v>
      </c>
      <c r="AC14" s="39" t="s">
        <v>2397</v>
      </c>
      <c r="AD14" s="158">
        <v>1</v>
      </c>
      <c r="AE14" s="39">
        <v>1</v>
      </c>
      <c r="AF14" s="71" t="s">
        <v>5293</v>
      </c>
      <c r="AG14" s="39">
        <v>1</v>
      </c>
      <c r="AH14" s="39">
        <v>1</v>
      </c>
      <c r="AI14" s="73" t="s">
        <v>5293</v>
      </c>
      <c r="AJ14" s="643" t="s">
        <v>1814</v>
      </c>
      <c r="AK14" s="643" t="s">
        <v>1814</v>
      </c>
      <c r="AL14" s="107"/>
    </row>
    <row r="15" spans="1:39" ht="13.5" customHeight="1">
      <c r="A15" s="236" t="s">
        <v>2835</v>
      </c>
      <c r="B15" s="338" t="s">
        <v>8796</v>
      </c>
      <c r="C15" s="67">
        <v>150</v>
      </c>
      <c r="D15" s="68">
        <v>150</v>
      </c>
      <c r="E15" s="68">
        <v>7</v>
      </c>
      <c r="F15" s="68">
        <v>10</v>
      </c>
      <c r="G15" s="69">
        <v>8</v>
      </c>
      <c r="H15" s="343" t="s">
        <v>6708</v>
      </c>
      <c r="I15" s="39">
        <v>130</v>
      </c>
      <c r="J15" s="39">
        <v>114</v>
      </c>
      <c r="K15" s="39" t="s">
        <v>5297</v>
      </c>
      <c r="L15" s="39">
        <v>72</v>
      </c>
      <c r="M15" s="71">
        <v>76</v>
      </c>
      <c r="N15" s="345" t="s">
        <v>6709</v>
      </c>
      <c r="O15" s="322" t="s">
        <v>7985</v>
      </c>
      <c r="P15" s="72" t="s">
        <v>2845</v>
      </c>
      <c r="Q15" s="338" t="s">
        <v>8796</v>
      </c>
      <c r="R15" s="39">
        <v>1623</v>
      </c>
      <c r="S15" s="39" t="s">
        <v>3797</v>
      </c>
      <c r="T15" s="320" t="s">
        <v>8572</v>
      </c>
      <c r="U15" s="322" t="s">
        <v>9115</v>
      </c>
      <c r="V15" s="71" t="s">
        <v>3798</v>
      </c>
      <c r="W15" s="320" t="s">
        <v>3799</v>
      </c>
      <c r="X15" s="39" t="s">
        <v>3800</v>
      </c>
      <c r="Y15" s="39" t="s">
        <v>926</v>
      </c>
      <c r="Z15" s="323" t="s">
        <v>5668</v>
      </c>
      <c r="AA15" s="322" t="s">
        <v>3801</v>
      </c>
      <c r="AB15" s="322" t="s">
        <v>3659</v>
      </c>
      <c r="AC15" s="39" t="s">
        <v>3802</v>
      </c>
      <c r="AD15" s="158">
        <v>1</v>
      </c>
      <c r="AE15" s="39">
        <v>1</v>
      </c>
      <c r="AF15" s="71" t="s">
        <v>5293</v>
      </c>
      <c r="AG15" s="39">
        <v>1</v>
      </c>
      <c r="AH15" s="39">
        <v>1</v>
      </c>
      <c r="AI15" s="73" t="s">
        <v>5293</v>
      </c>
      <c r="AJ15" s="643" t="s">
        <v>1814</v>
      </c>
      <c r="AK15" s="643" t="s">
        <v>1814</v>
      </c>
      <c r="AL15" s="107"/>
      <c r="AM15" s="14"/>
    </row>
    <row r="16" spans="1:39" ht="13.5" customHeight="1">
      <c r="A16" s="236" t="s">
        <v>2836</v>
      </c>
      <c r="B16" s="338" t="s">
        <v>8849</v>
      </c>
      <c r="C16" s="67">
        <v>175</v>
      </c>
      <c r="D16" s="68">
        <v>175</v>
      </c>
      <c r="E16" s="68" t="s">
        <v>4028</v>
      </c>
      <c r="F16" s="68">
        <v>11</v>
      </c>
      <c r="G16" s="69">
        <v>13</v>
      </c>
      <c r="H16" s="343" t="s">
        <v>3604</v>
      </c>
      <c r="I16" s="39">
        <v>153</v>
      </c>
      <c r="J16" s="39">
        <v>127</v>
      </c>
      <c r="K16" s="39" t="s">
        <v>5299</v>
      </c>
      <c r="L16" s="39">
        <v>82</v>
      </c>
      <c r="M16" s="71">
        <v>88</v>
      </c>
      <c r="N16" s="345" t="s">
        <v>6710</v>
      </c>
      <c r="O16" s="322" t="s">
        <v>6711</v>
      </c>
      <c r="P16" s="72" t="s">
        <v>272</v>
      </c>
      <c r="Q16" s="338" t="s">
        <v>8849</v>
      </c>
      <c r="R16" s="39">
        <v>2895</v>
      </c>
      <c r="S16" s="39" t="s">
        <v>3803</v>
      </c>
      <c r="T16" s="39" t="s">
        <v>3804</v>
      </c>
      <c r="U16" s="322" t="s">
        <v>8294</v>
      </c>
      <c r="V16" s="71" t="s">
        <v>3805</v>
      </c>
      <c r="W16" s="39" t="s">
        <v>3806</v>
      </c>
      <c r="X16" s="39" t="s">
        <v>3343</v>
      </c>
      <c r="Y16" s="39" t="s">
        <v>3337</v>
      </c>
      <c r="Z16" s="323" t="s">
        <v>4655</v>
      </c>
      <c r="AA16" s="322" t="s">
        <v>3807</v>
      </c>
      <c r="AB16" s="39" t="s">
        <v>3808</v>
      </c>
      <c r="AC16" s="39" t="s">
        <v>3809</v>
      </c>
      <c r="AD16" s="158">
        <v>1</v>
      </c>
      <c r="AE16" s="39">
        <v>1</v>
      </c>
      <c r="AF16" s="71" t="s">
        <v>5293</v>
      </c>
      <c r="AG16" s="39">
        <v>1</v>
      </c>
      <c r="AH16" s="39">
        <v>1</v>
      </c>
      <c r="AI16" s="73" t="s">
        <v>5293</v>
      </c>
      <c r="AJ16" s="643" t="s">
        <v>1814</v>
      </c>
      <c r="AK16" s="643" t="s">
        <v>1814</v>
      </c>
      <c r="AL16" s="107"/>
      <c r="AM16" s="14"/>
    </row>
    <row r="17" spans="1:39" ht="13.5" customHeight="1">
      <c r="A17" s="236" t="s">
        <v>2837</v>
      </c>
      <c r="B17" s="338" t="s">
        <v>3014</v>
      </c>
      <c r="C17" s="67">
        <v>198</v>
      </c>
      <c r="D17" s="68">
        <v>99</v>
      </c>
      <c r="E17" s="68" t="s">
        <v>4452</v>
      </c>
      <c r="F17" s="68">
        <v>7</v>
      </c>
      <c r="G17" s="69">
        <v>8</v>
      </c>
      <c r="H17" s="343" t="s">
        <v>6712</v>
      </c>
      <c r="I17" s="39">
        <v>184</v>
      </c>
      <c r="J17" s="39">
        <v>168</v>
      </c>
      <c r="K17" s="39" t="s">
        <v>5294</v>
      </c>
      <c r="L17" s="39">
        <v>54</v>
      </c>
      <c r="M17" s="71">
        <v>56</v>
      </c>
      <c r="N17" s="345" t="s">
        <v>6713</v>
      </c>
      <c r="O17" s="322" t="s">
        <v>6714</v>
      </c>
      <c r="P17" s="72" t="s">
        <v>285</v>
      </c>
      <c r="Q17" s="338" t="s">
        <v>3014</v>
      </c>
      <c r="R17" s="39">
        <v>1543</v>
      </c>
      <c r="S17" s="39" t="s">
        <v>3810</v>
      </c>
      <c r="T17" s="39" t="s">
        <v>3811</v>
      </c>
      <c r="U17" s="322" t="s">
        <v>6546</v>
      </c>
      <c r="V17" s="71" t="s">
        <v>3812</v>
      </c>
      <c r="W17" s="39" t="s">
        <v>2716</v>
      </c>
      <c r="X17" s="39" t="s">
        <v>6351</v>
      </c>
      <c r="Y17" s="39" t="s">
        <v>3813</v>
      </c>
      <c r="Z17" s="323" t="s">
        <v>4905</v>
      </c>
      <c r="AA17" s="322" t="s">
        <v>3814</v>
      </c>
      <c r="AB17" s="39" t="s">
        <v>3815</v>
      </c>
      <c r="AC17" s="39" t="s">
        <v>6345</v>
      </c>
      <c r="AD17" s="158">
        <v>1</v>
      </c>
      <c r="AE17" s="39">
        <v>1</v>
      </c>
      <c r="AF17" s="71" t="s">
        <v>5293</v>
      </c>
      <c r="AG17" s="39">
        <v>2</v>
      </c>
      <c r="AH17" s="39">
        <v>4</v>
      </c>
      <c r="AI17" s="73" t="s">
        <v>5293</v>
      </c>
      <c r="AJ17" s="643" t="s">
        <v>1814</v>
      </c>
      <c r="AK17" s="643" t="s">
        <v>1814</v>
      </c>
      <c r="AL17" s="107"/>
      <c r="AM17" s="14"/>
    </row>
    <row r="18" spans="1:39" ht="13.5" customHeight="1">
      <c r="A18" s="236" t="s">
        <v>2838</v>
      </c>
      <c r="B18" s="338" t="s">
        <v>4373</v>
      </c>
      <c r="C18" s="67">
        <v>200</v>
      </c>
      <c r="D18" s="68">
        <v>100</v>
      </c>
      <c r="E18" s="68" t="s">
        <v>4733</v>
      </c>
      <c r="F18" s="68">
        <v>8</v>
      </c>
      <c r="G18" s="69">
        <v>8</v>
      </c>
      <c r="H18" s="343" t="s">
        <v>4987</v>
      </c>
      <c r="I18" s="39">
        <v>184</v>
      </c>
      <c r="J18" s="39">
        <v>168</v>
      </c>
      <c r="K18" s="39" t="s">
        <v>5294</v>
      </c>
      <c r="L18" s="39">
        <v>54</v>
      </c>
      <c r="M18" s="71">
        <v>56</v>
      </c>
      <c r="N18" s="345" t="s">
        <v>8800</v>
      </c>
      <c r="O18" s="322" t="s">
        <v>6715</v>
      </c>
      <c r="P18" s="72" t="s">
        <v>290</v>
      </c>
      <c r="Q18" s="338" t="s">
        <v>4373</v>
      </c>
      <c r="R18" s="39">
        <v>1806</v>
      </c>
      <c r="S18" s="39" t="s">
        <v>8431</v>
      </c>
      <c r="T18" s="39" t="s">
        <v>3816</v>
      </c>
      <c r="U18" s="322" t="s">
        <v>9209</v>
      </c>
      <c r="V18" s="71" t="s">
        <v>5892</v>
      </c>
      <c r="W18" s="39" t="s">
        <v>7340</v>
      </c>
      <c r="X18" s="39" t="s">
        <v>4989</v>
      </c>
      <c r="Y18" s="39" t="s">
        <v>3817</v>
      </c>
      <c r="Z18" s="323" t="s">
        <v>4905</v>
      </c>
      <c r="AA18" s="322" t="s">
        <v>8852</v>
      </c>
      <c r="AB18" s="39" t="s">
        <v>6311</v>
      </c>
      <c r="AC18" s="39" t="s">
        <v>5879</v>
      </c>
      <c r="AD18" s="158">
        <v>1</v>
      </c>
      <c r="AE18" s="39">
        <v>1</v>
      </c>
      <c r="AF18" s="71" t="s">
        <v>5293</v>
      </c>
      <c r="AG18" s="39">
        <v>1</v>
      </c>
      <c r="AH18" s="39">
        <v>2</v>
      </c>
      <c r="AI18" s="73" t="s">
        <v>5293</v>
      </c>
      <c r="AJ18" s="643" t="s">
        <v>1814</v>
      </c>
      <c r="AK18" s="643" t="s">
        <v>1814</v>
      </c>
      <c r="AL18" s="107"/>
      <c r="AM18" s="14"/>
    </row>
    <row r="19" spans="1:39" ht="13.5" customHeight="1">
      <c r="A19" s="236" t="s">
        <v>2839</v>
      </c>
      <c r="B19" s="338" t="s">
        <v>6716</v>
      </c>
      <c r="C19" s="67">
        <v>200</v>
      </c>
      <c r="D19" s="68">
        <v>200</v>
      </c>
      <c r="E19" s="68">
        <v>8</v>
      </c>
      <c r="F19" s="68">
        <v>12</v>
      </c>
      <c r="G19" s="69">
        <v>13</v>
      </c>
      <c r="H19" s="343" t="s">
        <v>6717</v>
      </c>
      <c r="I19" s="39">
        <v>176</v>
      </c>
      <c r="J19" s="39">
        <v>150</v>
      </c>
      <c r="K19" s="39" t="s">
        <v>5300</v>
      </c>
      <c r="L19" s="39">
        <v>92</v>
      </c>
      <c r="M19" s="71">
        <v>102</v>
      </c>
      <c r="N19" s="345" t="s">
        <v>6718</v>
      </c>
      <c r="O19" s="322" t="s">
        <v>5444</v>
      </c>
      <c r="P19" s="72" t="s">
        <v>1311</v>
      </c>
      <c r="Q19" s="338" t="s">
        <v>6716</v>
      </c>
      <c r="R19" s="39">
        <v>4716</v>
      </c>
      <c r="S19" s="39" t="s">
        <v>3818</v>
      </c>
      <c r="T19" s="39" t="s">
        <v>3819</v>
      </c>
      <c r="U19" s="322" t="s">
        <v>5006</v>
      </c>
      <c r="V19" s="71" t="s">
        <v>3820</v>
      </c>
      <c r="W19" s="39">
        <v>1602</v>
      </c>
      <c r="X19" s="39" t="s">
        <v>3821</v>
      </c>
      <c r="Y19" s="39" t="s">
        <v>7692</v>
      </c>
      <c r="Z19" s="323" t="s">
        <v>5693</v>
      </c>
      <c r="AA19" s="322" t="s">
        <v>3822</v>
      </c>
      <c r="AB19" s="39" t="s">
        <v>3823</v>
      </c>
      <c r="AC19" s="39" t="s">
        <v>3824</v>
      </c>
      <c r="AD19" s="158">
        <v>1</v>
      </c>
      <c r="AE19" s="39">
        <v>2</v>
      </c>
      <c r="AF19" s="71" t="s">
        <v>5293</v>
      </c>
      <c r="AG19" s="39">
        <v>1</v>
      </c>
      <c r="AH19" s="39">
        <v>2</v>
      </c>
      <c r="AI19" s="73" t="s">
        <v>5293</v>
      </c>
      <c r="AJ19" s="643" t="s">
        <v>1814</v>
      </c>
      <c r="AK19" s="643" t="s">
        <v>1814</v>
      </c>
      <c r="AL19" s="107"/>
      <c r="AM19" s="14"/>
    </row>
    <row r="20" spans="1:39" ht="13.5" customHeight="1">
      <c r="A20" s="236" t="s">
        <v>5973</v>
      </c>
      <c r="B20" s="338" t="s">
        <v>3233</v>
      </c>
      <c r="C20" s="67">
        <v>200</v>
      </c>
      <c r="D20" s="68">
        <v>204</v>
      </c>
      <c r="E20" s="68">
        <v>12</v>
      </c>
      <c r="F20" s="68">
        <v>12</v>
      </c>
      <c r="G20" s="69">
        <v>13</v>
      </c>
      <c r="H20" s="343" t="s">
        <v>6719</v>
      </c>
      <c r="I20" s="39">
        <v>176</v>
      </c>
      <c r="J20" s="39">
        <v>150</v>
      </c>
      <c r="K20" s="39" t="s">
        <v>5300</v>
      </c>
      <c r="L20" s="39">
        <v>98</v>
      </c>
      <c r="M20" s="71">
        <v>104</v>
      </c>
      <c r="N20" s="345" t="s">
        <v>5446</v>
      </c>
      <c r="O20" s="322" t="s">
        <v>6720</v>
      </c>
      <c r="P20" s="72" t="s">
        <v>1312</v>
      </c>
      <c r="Q20" s="338" t="s">
        <v>3233</v>
      </c>
      <c r="R20" s="39">
        <v>4982</v>
      </c>
      <c r="S20" s="39" t="s">
        <v>3825</v>
      </c>
      <c r="T20" s="39" t="s">
        <v>2804</v>
      </c>
      <c r="U20" s="322" t="s">
        <v>8318</v>
      </c>
      <c r="V20" s="71" t="s">
        <v>3826</v>
      </c>
      <c r="W20" s="39">
        <v>1702</v>
      </c>
      <c r="X20" s="39" t="s">
        <v>3827</v>
      </c>
      <c r="Y20" s="39" t="s">
        <v>3828</v>
      </c>
      <c r="Z20" s="323" t="s">
        <v>8766</v>
      </c>
      <c r="AA20" s="322" t="s">
        <v>3829</v>
      </c>
      <c r="AB20" s="39" t="s">
        <v>3830</v>
      </c>
      <c r="AC20" s="320" t="s">
        <v>7868</v>
      </c>
      <c r="AD20" s="158">
        <v>1</v>
      </c>
      <c r="AE20" s="39">
        <v>2</v>
      </c>
      <c r="AF20" s="71" t="s">
        <v>5293</v>
      </c>
      <c r="AG20" s="39">
        <v>1</v>
      </c>
      <c r="AH20" s="39">
        <v>2</v>
      </c>
      <c r="AI20" s="73" t="s">
        <v>5293</v>
      </c>
      <c r="AJ20" s="643" t="s">
        <v>1814</v>
      </c>
      <c r="AK20" s="643" t="s">
        <v>1814</v>
      </c>
      <c r="AL20" s="107"/>
      <c r="AM20" s="14"/>
    </row>
    <row r="21" spans="1:39" ht="13.5" customHeight="1">
      <c r="A21" s="236" t="s">
        <v>5974</v>
      </c>
      <c r="B21" s="338" t="s">
        <v>4460</v>
      </c>
      <c r="C21" s="67">
        <v>248</v>
      </c>
      <c r="D21" s="68">
        <v>124</v>
      </c>
      <c r="E21" s="68">
        <v>5</v>
      </c>
      <c r="F21" s="68">
        <v>8</v>
      </c>
      <c r="G21" s="69">
        <v>8</v>
      </c>
      <c r="H21" s="343" t="s">
        <v>6721</v>
      </c>
      <c r="I21" s="39">
        <v>232</v>
      </c>
      <c r="J21" s="39">
        <v>216</v>
      </c>
      <c r="K21" s="39" t="s">
        <v>5295</v>
      </c>
      <c r="L21" s="39">
        <v>58</v>
      </c>
      <c r="M21" s="71">
        <v>74</v>
      </c>
      <c r="N21" s="345" t="s">
        <v>6722</v>
      </c>
      <c r="O21" s="322" t="s">
        <v>7307</v>
      </c>
      <c r="P21" s="72" t="s">
        <v>1313</v>
      </c>
      <c r="Q21" s="338" t="s">
        <v>4460</v>
      </c>
      <c r="R21" s="39">
        <v>3450</v>
      </c>
      <c r="S21" s="39" t="s">
        <v>3831</v>
      </c>
      <c r="T21" s="39" t="s">
        <v>8310</v>
      </c>
      <c r="U21" s="322" t="s">
        <v>3737</v>
      </c>
      <c r="V21" s="71" t="s">
        <v>6098</v>
      </c>
      <c r="W21" s="39" t="s">
        <v>4960</v>
      </c>
      <c r="X21" s="39" t="s">
        <v>4712</v>
      </c>
      <c r="Y21" s="39" t="s">
        <v>3832</v>
      </c>
      <c r="Z21" s="323" t="s">
        <v>6963</v>
      </c>
      <c r="AA21" s="322" t="s">
        <v>3833</v>
      </c>
      <c r="AB21" s="322" t="s">
        <v>2365</v>
      </c>
      <c r="AC21" s="39" t="s">
        <v>3834</v>
      </c>
      <c r="AD21" s="158">
        <v>1</v>
      </c>
      <c r="AE21" s="39">
        <v>1</v>
      </c>
      <c r="AF21" s="71" t="s">
        <v>5293</v>
      </c>
      <c r="AG21" s="39">
        <v>4</v>
      </c>
      <c r="AH21" s="39">
        <v>4</v>
      </c>
      <c r="AI21" s="73" t="s">
        <v>5293</v>
      </c>
      <c r="AJ21" s="643" t="s">
        <v>1814</v>
      </c>
      <c r="AK21" s="643" t="s">
        <v>1814</v>
      </c>
      <c r="AL21" s="107"/>
      <c r="AM21" s="14"/>
    </row>
    <row r="22" spans="1:39" ht="13.5" customHeight="1">
      <c r="A22" s="236" t="s">
        <v>5975</v>
      </c>
      <c r="B22" s="338" t="s">
        <v>2438</v>
      </c>
      <c r="C22" s="67">
        <v>250</v>
      </c>
      <c r="D22" s="68">
        <v>125</v>
      </c>
      <c r="E22" s="68">
        <v>6</v>
      </c>
      <c r="F22" s="68">
        <v>9</v>
      </c>
      <c r="G22" s="69">
        <v>8</v>
      </c>
      <c r="H22" s="343" t="s">
        <v>6723</v>
      </c>
      <c r="I22" s="39">
        <v>232</v>
      </c>
      <c r="J22" s="39">
        <v>216</v>
      </c>
      <c r="K22" s="39" t="s">
        <v>5295</v>
      </c>
      <c r="L22" s="39">
        <v>58</v>
      </c>
      <c r="M22" s="71">
        <v>74</v>
      </c>
      <c r="N22" s="345" t="s">
        <v>6724</v>
      </c>
      <c r="O22" s="322" t="s">
        <v>6725</v>
      </c>
      <c r="P22" s="72" t="s">
        <v>1314</v>
      </c>
      <c r="Q22" s="338" t="s">
        <v>2438</v>
      </c>
      <c r="R22" s="39">
        <v>3965</v>
      </c>
      <c r="S22" s="39" t="s">
        <v>3835</v>
      </c>
      <c r="T22" s="39" t="s">
        <v>3836</v>
      </c>
      <c r="U22" s="322" t="s">
        <v>5363</v>
      </c>
      <c r="V22" s="71" t="s">
        <v>3676</v>
      </c>
      <c r="W22" s="39" t="s">
        <v>3837</v>
      </c>
      <c r="X22" s="39" t="s">
        <v>3838</v>
      </c>
      <c r="Y22" s="39" t="s">
        <v>7720</v>
      </c>
      <c r="Z22" s="323" t="s">
        <v>6963</v>
      </c>
      <c r="AA22" s="322" t="s">
        <v>3839</v>
      </c>
      <c r="AB22" s="39" t="s">
        <v>8919</v>
      </c>
      <c r="AC22" s="39" t="s">
        <v>3840</v>
      </c>
      <c r="AD22" s="158">
        <v>1</v>
      </c>
      <c r="AE22" s="39">
        <v>1</v>
      </c>
      <c r="AF22" s="71" t="s">
        <v>5293</v>
      </c>
      <c r="AG22" s="39">
        <v>2</v>
      </c>
      <c r="AH22" s="39">
        <v>4</v>
      </c>
      <c r="AI22" s="73" t="s">
        <v>5293</v>
      </c>
      <c r="AJ22" s="643" t="s">
        <v>1814</v>
      </c>
      <c r="AK22" s="643" t="s">
        <v>1814</v>
      </c>
      <c r="AL22" s="107"/>
      <c r="AM22" s="14"/>
    </row>
    <row r="23" spans="1:39" ht="13.5" customHeight="1">
      <c r="A23" s="236" t="s">
        <v>5976</v>
      </c>
      <c r="B23" s="338" t="s">
        <v>6726</v>
      </c>
      <c r="C23" s="67">
        <v>244</v>
      </c>
      <c r="D23" s="68">
        <v>252</v>
      </c>
      <c r="E23" s="68">
        <v>11</v>
      </c>
      <c r="F23" s="68">
        <v>11</v>
      </c>
      <c r="G23" s="69">
        <v>13</v>
      </c>
      <c r="H23" s="343" t="s">
        <v>6727</v>
      </c>
      <c r="I23" s="39">
        <v>222</v>
      </c>
      <c r="J23" s="39">
        <v>196</v>
      </c>
      <c r="K23" s="39" t="s">
        <v>5300</v>
      </c>
      <c r="L23" s="39">
        <v>102</v>
      </c>
      <c r="M23" s="71">
        <v>152</v>
      </c>
      <c r="N23" s="345" t="s">
        <v>6728</v>
      </c>
      <c r="O23" s="322" t="s">
        <v>6729</v>
      </c>
      <c r="P23" s="72" t="s">
        <v>1315</v>
      </c>
      <c r="Q23" s="338" t="s">
        <v>6726</v>
      </c>
      <c r="R23" s="39">
        <v>8703</v>
      </c>
      <c r="S23" s="39" t="s">
        <v>3841</v>
      </c>
      <c r="T23" s="39" t="s">
        <v>4200</v>
      </c>
      <c r="U23" s="322" t="s">
        <v>4201</v>
      </c>
      <c r="V23" s="71" t="s">
        <v>4202</v>
      </c>
      <c r="W23" s="39">
        <v>2937</v>
      </c>
      <c r="X23" s="39" t="s">
        <v>4203</v>
      </c>
      <c r="Y23" s="39" t="s">
        <v>4204</v>
      </c>
      <c r="Z23" s="323" t="s">
        <v>4651</v>
      </c>
      <c r="AA23" s="322" t="s">
        <v>4205</v>
      </c>
      <c r="AB23" s="39" t="s">
        <v>7597</v>
      </c>
      <c r="AC23" s="39" t="s">
        <v>4206</v>
      </c>
      <c r="AD23" s="158">
        <v>3</v>
      </c>
      <c r="AE23" s="39">
        <v>3</v>
      </c>
      <c r="AF23" s="71" t="s">
        <v>5293</v>
      </c>
      <c r="AG23" s="39">
        <v>3</v>
      </c>
      <c r="AH23" s="39">
        <v>3</v>
      </c>
      <c r="AI23" s="73" t="s">
        <v>5293</v>
      </c>
      <c r="AJ23" s="643" t="s">
        <v>1814</v>
      </c>
      <c r="AK23" s="643" t="s">
        <v>1814</v>
      </c>
      <c r="AL23" s="107"/>
      <c r="AM23" s="14"/>
    </row>
    <row r="24" spans="1:39" ht="13.5" customHeight="1">
      <c r="A24" s="236" t="s">
        <v>5977</v>
      </c>
      <c r="B24" s="338" t="s">
        <v>4069</v>
      </c>
      <c r="C24" s="67">
        <v>250</v>
      </c>
      <c r="D24" s="68">
        <v>250</v>
      </c>
      <c r="E24" s="68">
        <v>9</v>
      </c>
      <c r="F24" s="68">
        <v>14</v>
      </c>
      <c r="G24" s="69">
        <v>13</v>
      </c>
      <c r="H24" s="343" t="s">
        <v>6730</v>
      </c>
      <c r="I24" s="39">
        <v>222</v>
      </c>
      <c r="J24" s="39">
        <v>196</v>
      </c>
      <c r="K24" s="39" t="s">
        <v>5300</v>
      </c>
      <c r="L24" s="39">
        <v>100</v>
      </c>
      <c r="M24" s="71">
        <v>150</v>
      </c>
      <c r="N24" s="345" t="s">
        <v>7737</v>
      </c>
      <c r="O24" s="322" t="s">
        <v>6731</v>
      </c>
      <c r="P24" s="72" t="s">
        <v>1316</v>
      </c>
      <c r="Q24" s="338" t="s">
        <v>4069</v>
      </c>
      <c r="R24" s="39">
        <v>10750</v>
      </c>
      <c r="S24" s="39" t="s">
        <v>4207</v>
      </c>
      <c r="T24" s="39" t="s">
        <v>4208</v>
      </c>
      <c r="U24" s="322" t="s">
        <v>7193</v>
      </c>
      <c r="V24" s="71" t="s">
        <v>6801</v>
      </c>
      <c r="W24" s="39">
        <v>3648</v>
      </c>
      <c r="X24" s="39" t="s">
        <v>4209</v>
      </c>
      <c r="Y24" s="39" t="s">
        <v>4210</v>
      </c>
      <c r="Z24" s="323" t="s">
        <v>4211</v>
      </c>
      <c r="AA24" s="322" t="s">
        <v>4212</v>
      </c>
      <c r="AB24" s="39" t="s">
        <v>4213</v>
      </c>
      <c r="AC24" s="39" t="s">
        <v>4214</v>
      </c>
      <c r="AD24" s="158">
        <v>1</v>
      </c>
      <c r="AE24" s="39">
        <v>2</v>
      </c>
      <c r="AF24" s="71" t="s">
        <v>5293</v>
      </c>
      <c r="AG24" s="39">
        <v>1</v>
      </c>
      <c r="AH24" s="39">
        <v>2</v>
      </c>
      <c r="AI24" s="73" t="s">
        <v>5293</v>
      </c>
      <c r="AJ24" s="643" t="s">
        <v>1814</v>
      </c>
      <c r="AK24" s="643" t="s">
        <v>1814</v>
      </c>
      <c r="AL24" s="107"/>
      <c r="AM24" s="14"/>
    </row>
    <row r="25" spans="1:39" ht="13.5" customHeight="1">
      <c r="A25" s="236" t="s">
        <v>5978</v>
      </c>
      <c r="B25" s="338" t="s">
        <v>4643</v>
      </c>
      <c r="C25" s="67">
        <v>250</v>
      </c>
      <c r="D25" s="68">
        <v>255</v>
      </c>
      <c r="E25" s="68">
        <v>14</v>
      </c>
      <c r="F25" s="68">
        <v>14</v>
      </c>
      <c r="G25" s="69">
        <v>13</v>
      </c>
      <c r="H25" s="338" t="s">
        <v>7668</v>
      </c>
      <c r="I25" s="39">
        <v>222</v>
      </c>
      <c r="J25" s="39">
        <v>196</v>
      </c>
      <c r="K25" s="39" t="s">
        <v>5300</v>
      </c>
      <c r="L25" s="39">
        <v>106</v>
      </c>
      <c r="M25" s="71">
        <v>154</v>
      </c>
      <c r="N25" s="345" t="s">
        <v>6732</v>
      </c>
      <c r="O25" s="322" t="s">
        <v>6733</v>
      </c>
      <c r="P25" s="72" t="s">
        <v>1317</v>
      </c>
      <c r="Q25" s="338" t="s">
        <v>4643</v>
      </c>
      <c r="R25" s="39">
        <v>11400</v>
      </c>
      <c r="S25" s="320" t="s">
        <v>4215</v>
      </c>
      <c r="T25" s="39">
        <v>1031</v>
      </c>
      <c r="U25" s="322" t="s">
        <v>4216</v>
      </c>
      <c r="V25" s="71" t="s">
        <v>4217</v>
      </c>
      <c r="W25" s="39">
        <v>3876</v>
      </c>
      <c r="X25" s="320" t="s">
        <v>4218</v>
      </c>
      <c r="Y25" s="39" t="s">
        <v>4219</v>
      </c>
      <c r="Z25" s="323" t="s">
        <v>6026</v>
      </c>
      <c r="AA25" s="322" t="s">
        <v>7905</v>
      </c>
      <c r="AB25" s="39" t="s">
        <v>4220</v>
      </c>
      <c r="AC25" s="39" t="s">
        <v>4221</v>
      </c>
      <c r="AD25" s="158">
        <v>1</v>
      </c>
      <c r="AE25" s="39">
        <v>3</v>
      </c>
      <c r="AF25" s="71" t="s">
        <v>5293</v>
      </c>
      <c r="AG25" s="39">
        <v>1</v>
      </c>
      <c r="AH25" s="39">
        <v>3</v>
      </c>
      <c r="AI25" s="73" t="s">
        <v>5293</v>
      </c>
      <c r="AJ25" s="643" t="s">
        <v>1814</v>
      </c>
      <c r="AK25" s="643" t="s">
        <v>1814</v>
      </c>
      <c r="AL25" s="107"/>
      <c r="AM25" s="14"/>
    </row>
    <row r="26" spans="1:39" ht="13.5" customHeight="1">
      <c r="A26" s="236" t="s">
        <v>812</v>
      </c>
      <c r="B26" s="338" t="s">
        <v>4463</v>
      </c>
      <c r="C26" s="67">
        <v>298</v>
      </c>
      <c r="D26" s="68">
        <v>149</v>
      </c>
      <c r="E26" s="68" t="s">
        <v>4733</v>
      </c>
      <c r="F26" s="68">
        <v>8</v>
      </c>
      <c r="G26" s="69">
        <v>13</v>
      </c>
      <c r="H26" s="343" t="s">
        <v>6734</v>
      </c>
      <c r="I26" s="39">
        <v>282</v>
      </c>
      <c r="J26" s="39">
        <v>256</v>
      </c>
      <c r="K26" s="39" t="s">
        <v>5296</v>
      </c>
      <c r="L26" s="39">
        <v>76</v>
      </c>
      <c r="M26" s="71">
        <v>86</v>
      </c>
      <c r="N26" s="345" t="s">
        <v>6735</v>
      </c>
      <c r="O26" s="322" t="s">
        <v>6736</v>
      </c>
      <c r="P26" s="72" t="s">
        <v>5355</v>
      </c>
      <c r="Q26" s="338" t="s">
        <v>4463</v>
      </c>
      <c r="R26" s="39">
        <v>6318</v>
      </c>
      <c r="S26" s="320" t="s">
        <v>4222</v>
      </c>
      <c r="T26" s="39" t="s">
        <v>4223</v>
      </c>
      <c r="U26" s="322" t="s">
        <v>4224</v>
      </c>
      <c r="V26" s="71" t="s">
        <v>4225</v>
      </c>
      <c r="W26" s="320" t="s">
        <v>2374</v>
      </c>
      <c r="X26" s="39" t="s">
        <v>4226</v>
      </c>
      <c r="Y26" s="39" t="s">
        <v>4227</v>
      </c>
      <c r="Z26" s="323" t="s">
        <v>7118</v>
      </c>
      <c r="AA26" s="322" t="s">
        <v>4228</v>
      </c>
      <c r="AB26" s="39" t="s">
        <v>5696</v>
      </c>
      <c r="AC26" s="39" t="s">
        <v>4229</v>
      </c>
      <c r="AD26" s="158">
        <v>1</v>
      </c>
      <c r="AE26" s="39">
        <v>3</v>
      </c>
      <c r="AF26" s="71" t="s">
        <v>5293</v>
      </c>
      <c r="AG26" s="39">
        <v>4</v>
      </c>
      <c r="AH26" s="39">
        <v>4</v>
      </c>
      <c r="AI26" s="73" t="s">
        <v>5293</v>
      </c>
      <c r="AJ26" s="643" t="s">
        <v>1814</v>
      </c>
      <c r="AK26" s="643" t="s">
        <v>1814</v>
      </c>
      <c r="AL26" s="107"/>
      <c r="AM26" s="14"/>
    </row>
    <row r="27" spans="1:39" ht="13.5" customHeight="1">
      <c r="A27" s="236" t="s">
        <v>813</v>
      </c>
      <c r="B27" s="338" t="s">
        <v>6737</v>
      </c>
      <c r="C27" s="67">
        <v>300</v>
      </c>
      <c r="D27" s="68">
        <v>150</v>
      </c>
      <c r="E27" s="68" t="s">
        <v>187</v>
      </c>
      <c r="F27" s="68">
        <v>9</v>
      </c>
      <c r="G27" s="69">
        <v>13</v>
      </c>
      <c r="H27" s="343" t="s">
        <v>6738</v>
      </c>
      <c r="I27" s="39">
        <v>282</v>
      </c>
      <c r="J27" s="39">
        <v>256</v>
      </c>
      <c r="K27" s="39" t="s">
        <v>5296</v>
      </c>
      <c r="L27" s="39">
        <v>76</v>
      </c>
      <c r="M27" s="71">
        <v>88</v>
      </c>
      <c r="N27" s="345" t="s">
        <v>6739</v>
      </c>
      <c r="O27" s="322" t="s">
        <v>6740</v>
      </c>
      <c r="P27" s="72" t="s">
        <v>806</v>
      </c>
      <c r="Q27" s="338" t="s">
        <v>6737</v>
      </c>
      <c r="R27" s="39">
        <v>7209</v>
      </c>
      <c r="S27" s="39" t="s">
        <v>4230</v>
      </c>
      <c r="T27" s="39" t="s">
        <v>4231</v>
      </c>
      <c r="U27" s="322" t="s">
        <v>3406</v>
      </c>
      <c r="V27" s="71" t="s">
        <v>4232</v>
      </c>
      <c r="W27" s="39" t="s">
        <v>4809</v>
      </c>
      <c r="X27" s="39" t="s">
        <v>4233</v>
      </c>
      <c r="Y27" s="39" t="s">
        <v>7116</v>
      </c>
      <c r="Z27" s="323" t="s">
        <v>7118</v>
      </c>
      <c r="AA27" s="322" t="s">
        <v>4234</v>
      </c>
      <c r="AB27" s="39" t="s">
        <v>8240</v>
      </c>
      <c r="AC27" s="39" t="s">
        <v>183</v>
      </c>
      <c r="AD27" s="158">
        <v>1</v>
      </c>
      <c r="AE27" s="39">
        <v>2</v>
      </c>
      <c r="AF27" s="71" t="s">
        <v>5293</v>
      </c>
      <c r="AG27" s="39">
        <v>3</v>
      </c>
      <c r="AH27" s="39">
        <v>4</v>
      </c>
      <c r="AI27" s="73" t="s">
        <v>5293</v>
      </c>
      <c r="AJ27" s="643" t="s">
        <v>1814</v>
      </c>
      <c r="AK27" s="643" t="s">
        <v>1814</v>
      </c>
      <c r="AL27" s="107"/>
      <c r="AM27" s="14"/>
    </row>
    <row r="28" spans="1:39" ht="13.5" customHeight="1">
      <c r="A28" s="236" t="s">
        <v>814</v>
      </c>
      <c r="B28" s="338" t="s">
        <v>6741</v>
      </c>
      <c r="C28" s="67">
        <v>294</v>
      </c>
      <c r="D28" s="68">
        <v>302</v>
      </c>
      <c r="E28" s="68">
        <v>12</v>
      </c>
      <c r="F28" s="68">
        <v>12</v>
      </c>
      <c r="G28" s="69">
        <v>13</v>
      </c>
      <c r="H28" s="338" t="s">
        <v>3311</v>
      </c>
      <c r="I28" s="39">
        <v>270</v>
      </c>
      <c r="J28" s="39">
        <v>244</v>
      </c>
      <c r="K28" s="39" t="s">
        <v>5300</v>
      </c>
      <c r="L28" s="39">
        <v>104</v>
      </c>
      <c r="M28" s="71">
        <v>202</v>
      </c>
      <c r="N28" s="345" t="s">
        <v>6742</v>
      </c>
      <c r="O28" s="322" t="s">
        <v>6743</v>
      </c>
      <c r="P28" s="72" t="s">
        <v>1318</v>
      </c>
      <c r="Q28" s="338" t="s">
        <v>6741</v>
      </c>
      <c r="R28" s="39">
        <v>16640</v>
      </c>
      <c r="S28" s="39">
        <v>1132</v>
      </c>
      <c r="T28" s="39">
        <v>1260</v>
      </c>
      <c r="U28" s="322" t="s">
        <v>4235</v>
      </c>
      <c r="V28" s="71" t="s">
        <v>7303</v>
      </c>
      <c r="W28" s="39">
        <v>5514</v>
      </c>
      <c r="X28" s="39" t="s">
        <v>9238</v>
      </c>
      <c r="Y28" s="39" t="s">
        <v>9239</v>
      </c>
      <c r="Z28" s="323" t="s">
        <v>8867</v>
      </c>
      <c r="AA28" s="322" t="s">
        <v>3829</v>
      </c>
      <c r="AB28" s="322" t="s">
        <v>3965</v>
      </c>
      <c r="AC28" s="39">
        <v>1095</v>
      </c>
      <c r="AD28" s="158">
        <v>3</v>
      </c>
      <c r="AE28" s="39">
        <v>4</v>
      </c>
      <c r="AF28" s="71" t="s">
        <v>5293</v>
      </c>
      <c r="AG28" s="39">
        <v>3</v>
      </c>
      <c r="AH28" s="39">
        <v>4</v>
      </c>
      <c r="AI28" s="73" t="s">
        <v>5293</v>
      </c>
      <c r="AJ28" s="643" t="s">
        <v>1814</v>
      </c>
      <c r="AK28" s="643" t="s">
        <v>1814</v>
      </c>
      <c r="AL28" s="107"/>
      <c r="AM28" s="14"/>
    </row>
    <row r="29" spans="1:39" ht="13.5" customHeight="1">
      <c r="A29" s="236" t="s">
        <v>815</v>
      </c>
      <c r="B29" s="338" t="s">
        <v>7797</v>
      </c>
      <c r="C29" s="67">
        <v>300</v>
      </c>
      <c r="D29" s="68">
        <v>300</v>
      </c>
      <c r="E29" s="68">
        <v>10</v>
      </c>
      <c r="F29" s="68">
        <v>15</v>
      </c>
      <c r="G29" s="69">
        <v>13</v>
      </c>
      <c r="H29" s="338" t="s">
        <v>8364</v>
      </c>
      <c r="I29" s="39">
        <v>270</v>
      </c>
      <c r="J29" s="39">
        <v>244</v>
      </c>
      <c r="K29" s="39" t="s">
        <v>5300</v>
      </c>
      <c r="L29" s="39">
        <v>102</v>
      </c>
      <c r="M29" s="71">
        <v>200</v>
      </c>
      <c r="N29" s="345" t="s">
        <v>1768</v>
      </c>
      <c r="O29" s="322" t="s">
        <v>1769</v>
      </c>
      <c r="P29" s="72" t="s">
        <v>1043</v>
      </c>
      <c r="Q29" s="338" t="s">
        <v>7797</v>
      </c>
      <c r="R29" s="39">
        <v>20190</v>
      </c>
      <c r="S29" s="39">
        <v>1346</v>
      </c>
      <c r="T29" s="39">
        <v>1484</v>
      </c>
      <c r="U29" s="322" t="s">
        <v>9240</v>
      </c>
      <c r="V29" s="71" t="s">
        <v>9241</v>
      </c>
      <c r="W29" s="39">
        <v>6753</v>
      </c>
      <c r="X29" s="39" t="s">
        <v>2406</v>
      </c>
      <c r="Y29" s="39" t="s">
        <v>9242</v>
      </c>
      <c r="Z29" s="323" t="s">
        <v>6152</v>
      </c>
      <c r="AA29" s="322" t="s">
        <v>9243</v>
      </c>
      <c r="AB29" s="39" t="s">
        <v>9244</v>
      </c>
      <c r="AC29" s="39">
        <v>1371</v>
      </c>
      <c r="AD29" s="158">
        <v>1</v>
      </c>
      <c r="AE29" s="39">
        <v>3</v>
      </c>
      <c r="AF29" s="71" t="s">
        <v>5293</v>
      </c>
      <c r="AG29" s="39">
        <v>1</v>
      </c>
      <c r="AH29" s="39">
        <v>3</v>
      </c>
      <c r="AI29" s="73" t="s">
        <v>5293</v>
      </c>
      <c r="AJ29" s="643" t="s">
        <v>1814</v>
      </c>
      <c r="AK29" s="643" t="s">
        <v>1814</v>
      </c>
      <c r="AL29" s="107"/>
      <c r="AM29" s="14"/>
    </row>
    <row r="30" spans="1:39" ht="13.5" customHeight="1">
      <c r="A30" s="236" t="s">
        <v>816</v>
      </c>
      <c r="B30" s="357">
        <v>105</v>
      </c>
      <c r="C30" s="67">
        <v>300</v>
      </c>
      <c r="D30" s="68">
        <v>305</v>
      </c>
      <c r="E30" s="68">
        <v>15</v>
      </c>
      <c r="F30" s="68">
        <v>15</v>
      </c>
      <c r="G30" s="69">
        <v>13</v>
      </c>
      <c r="H30" s="338" t="s">
        <v>1770</v>
      </c>
      <c r="I30" s="39">
        <v>270</v>
      </c>
      <c r="J30" s="39">
        <v>244</v>
      </c>
      <c r="K30" s="39" t="s">
        <v>5300</v>
      </c>
      <c r="L30" s="39">
        <v>106</v>
      </c>
      <c r="M30" s="71">
        <v>204</v>
      </c>
      <c r="N30" s="345" t="s">
        <v>1771</v>
      </c>
      <c r="O30" s="322" t="s">
        <v>7274</v>
      </c>
      <c r="P30" s="72" t="s">
        <v>6295</v>
      </c>
      <c r="Q30" s="357">
        <v>105</v>
      </c>
      <c r="R30" s="39">
        <v>21310</v>
      </c>
      <c r="S30" s="39">
        <v>1421</v>
      </c>
      <c r="T30" s="39">
        <v>1596</v>
      </c>
      <c r="U30" s="322" t="s">
        <v>9245</v>
      </c>
      <c r="V30" s="323" t="s">
        <v>9246</v>
      </c>
      <c r="W30" s="39">
        <v>7102</v>
      </c>
      <c r="X30" s="39" t="s">
        <v>2638</v>
      </c>
      <c r="Y30" s="39" t="s">
        <v>9247</v>
      </c>
      <c r="Z30" s="323" t="s">
        <v>2992</v>
      </c>
      <c r="AA30" s="322" t="s">
        <v>9248</v>
      </c>
      <c r="AB30" s="39" t="s">
        <v>7436</v>
      </c>
      <c r="AC30" s="39">
        <v>1440</v>
      </c>
      <c r="AD30" s="158">
        <v>2</v>
      </c>
      <c r="AE30" s="39">
        <v>3</v>
      </c>
      <c r="AF30" s="71" t="s">
        <v>5293</v>
      </c>
      <c r="AG30" s="39">
        <v>2</v>
      </c>
      <c r="AH30" s="39">
        <v>3</v>
      </c>
      <c r="AI30" s="73" t="s">
        <v>5293</v>
      </c>
      <c r="AJ30" s="643" t="s">
        <v>1814</v>
      </c>
      <c r="AK30" s="643" t="s">
        <v>1814</v>
      </c>
      <c r="AL30" s="107"/>
      <c r="AM30" s="14"/>
    </row>
    <row r="31" spans="1:39" ht="13.5" customHeight="1">
      <c r="A31" s="236" t="s">
        <v>817</v>
      </c>
      <c r="B31" s="338" t="s">
        <v>6421</v>
      </c>
      <c r="C31" s="67">
        <v>346</v>
      </c>
      <c r="D31" s="68">
        <v>174</v>
      </c>
      <c r="E31" s="68">
        <v>6</v>
      </c>
      <c r="F31" s="68">
        <v>9</v>
      </c>
      <c r="G31" s="69">
        <v>13</v>
      </c>
      <c r="H31" s="343" t="s">
        <v>8573</v>
      </c>
      <c r="I31" s="39">
        <v>328</v>
      </c>
      <c r="J31" s="39">
        <v>302</v>
      </c>
      <c r="K31" s="39" t="s">
        <v>5298</v>
      </c>
      <c r="L31" s="39">
        <v>90</v>
      </c>
      <c r="M31" s="71">
        <v>92</v>
      </c>
      <c r="N31" s="345" t="s">
        <v>1772</v>
      </c>
      <c r="O31" s="322" t="s">
        <v>1773</v>
      </c>
      <c r="P31" s="72" t="s">
        <v>6296</v>
      </c>
      <c r="Q31" s="338" t="s">
        <v>6421</v>
      </c>
      <c r="R31" s="39">
        <v>11040</v>
      </c>
      <c r="S31" s="320" t="s">
        <v>9249</v>
      </c>
      <c r="T31" s="320" t="s">
        <v>9250</v>
      </c>
      <c r="U31" s="322" t="s">
        <v>6197</v>
      </c>
      <c r="V31" s="71" t="s">
        <v>9251</v>
      </c>
      <c r="W31" s="320" t="s">
        <v>3010</v>
      </c>
      <c r="X31" s="322" t="s">
        <v>9252</v>
      </c>
      <c r="Y31" s="39" t="s">
        <v>6083</v>
      </c>
      <c r="Z31" s="323" t="s">
        <v>2050</v>
      </c>
      <c r="AA31" s="322" t="s">
        <v>9264</v>
      </c>
      <c r="AB31" s="39" t="s">
        <v>9265</v>
      </c>
      <c r="AC31" s="39" t="s">
        <v>9266</v>
      </c>
      <c r="AD31" s="158">
        <v>1</v>
      </c>
      <c r="AE31" s="39">
        <v>3</v>
      </c>
      <c r="AF31" s="71" t="s">
        <v>5293</v>
      </c>
      <c r="AG31" s="39">
        <v>4</v>
      </c>
      <c r="AH31" s="39">
        <v>4</v>
      </c>
      <c r="AI31" s="73" t="s">
        <v>5293</v>
      </c>
      <c r="AJ31" s="643" t="s">
        <v>1814</v>
      </c>
      <c r="AK31" s="643" t="s">
        <v>1814</v>
      </c>
      <c r="AL31" s="107"/>
      <c r="AM31" s="14"/>
    </row>
    <row r="32" spans="1:39" ht="13.5" customHeight="1">
      <c r="A32" s="236" t="s">
        <v>818</v>
      </c>
      <c r="B32" s="338" t="s">
        <v>1774</v>
      </c>
      <c r="C32" s="67">
        <v>350</v>
      </c>
      <c r="D32" s="68">
        <v>175</v>
      </c>
      <c r="E32" s="68">
        <v>7</v>
      </c>
      <c r="F32" s="68">
        <v>11</v>
      </c>
      <c r="G32" s="69">
        <v>13</v>
      </c>
      <c r="H32" s="343" t="s">
        <v>1775</v>
      </c>
      <c r="I32" s="39">
        <v>328</v>
      </c>
      <c r="J32" s="39">
        <v>302</v>
      </c>
      <c r="K32" s="39" t="s">
        <v>5298</v>
      </c>
      <c r="L32" s="39">
        <v>92</v>
      </c>
      <c r="M32" s="71">
        <v>92</v>
      </c>
      <c r="N32" s="345" t="s">
        <v>7523</v>
      </c>
      <c r="O32" s="322" t="s">
        <v>1776</v>
      </c>
      <c r="P32" s="72" t="s">
        <v>6297</v>
      </c>
      <c r="Q32" s="338" t="s">
        <v>1774</v>
      </c>
      <c r="R32" s="39">
        <v>13500</v>
      </c>
      <c r="S32" s="320" t="s">
        <v>9267</v>
      </c>
      <c r="T32" s="320" t="s">
        <v>9268</v>
      </c>
      <c r="U32" s="322" t="s">
        <v>3364</v>
      </c>
      <c r="V32" s="71" t="s">
        <v>9269</v>
      </c>
      <c r="W32" s="320" t="s">
        <v>9270</v>
      </c>
      <c r="X32" s="39" t="s">
        <v>8061</v>
      </c>
      <c r="Y32" s="39" t="s">
        <v>3735</v>
      </c>
      <c r="Z32" s="323" t="s">
        <v>3636</v>
      </c>
      <c r="AA32" s="322" t="s">
        <v>9271</v>
      </c>
      <c r="AB32" s="39" t="s">
        <v>9272</v>
      </c>
      <c r="AC32" s="39" t="s">
        <v>4705</v>
      </c>
      <c r="AD32" s="158">
        <v>1</v>
      </c>
      <c r="AE32" s="39">
        <v>1</v>
      </c>
      <c r="AF32" s="71" t="s">
        <v>5293</v>
      </c>
      <c r="AG32" s="39">
        <v>4</v>
      </c>
      <c r="AH32" s="39">
        <v>4</v>
      </c>
      <c r="AI32" s="73" t="s">
        <v>5293</v>
      </c>
      <c r="AJ32" s="643" t="s">
        <v>1814</v>
      </c>
      <c r="AK32" s="643" t="s">
        <v>1814</v>
      </c>
      <c r="AL32" s="107"/>
      <c r="AM32" s="14"/>
    </row>
    <row r="33" spans="1:39" ht="13.5" customHeight="1">
      <c r="A33" s="236" t="s">
        <v>819</v>
      </c>
      <c r="B33" s="357">
        <v>105</v>
      </c>
      <c r="C33" s="67">
        <v>338</v>
      </c>
      <c r="D33" s="68">
        <v>351</v>
      </c>
      <c r="E33" s="68">
        <v>13</v>
      </c>
      <c r="F33" s="68">
        <v>13</v>
      </c>
      <c r="G33" s="69">
        <v>13</v>
      </c>
      <c r="H33" s="338" t="s">
        <v>9063</v>
      </c>
      <c r="I33" s="39">
        <v>312</v>
      </c>
      <c r="J33" s="39">
        <v>286</v>
      </c>
      <c r="K33" s="39" t="s">
        <v>5300</v>
      </c>
      <c r="L33" s="39">
        <v>110</v>
      </c>
      <c r="M33" s="71">
        <v>248</v>
      </c>
      <c r="N33" s="345" t="s">
        <v>1777</v>
      </c>
      <c r="O33" s="322" t="s">
        <v>5498</v>
      </c>
      <c r="P33" s="72" t="s">
        <v>5722</v>
      </c>
      <c r="Q33" s="357">
        <v>105</v>
      </c>
      <c r="R33" s="39">
        <v>27740</v>
      </c>
      <c r="S33" s="39">
        <v>1642</v>
      </c>
      <c r="T33" s="39">
        <v>1822</v>
      </c>
      <c r="U33" s="322" t="s">
        <v>9273</v>
      </c>
      <c r="V33" s="71" t="s">
        <v>5401</v>
      </c>
      <c r="W33" s="39">
        <v>9377</v>
      </c>
      <c r="X33" s="39" t="s">
        <v>9274</v>
      </c>
      <c r="Y33" s="39" t="s">
        <v>9275</v>
      </c>
      <c r="Z33" s="323" t="s">
        <v>9276</v>
      </c>
      <c r="AA33" s="322" t="s">
        <v>6781</v>
      </c>
      <c r="AB33" s="39" t="s">
        <v>9277</v>
      </c>
      <c r="AC33" s="39">
        <v>2474</v>
      </c>
      <c r="AD33" s="158">
        <v>3</v>
      </c>
      <c r="AE33" s="39">
        <v>4</v>
      </c>
      <c r="AF33" s="71" t="s">
        <v>5293</v>
      </c>
      <c r="AG33" s="39">
        <v>3</v>
      </c>
      <c r="AH33" s="39">
        <v>4</v>
      </c>
      <c r="AI33" s="73" t="s">
        <v>5293</v>
      </c>
      <c r="AJ33" s="643" t="s">
        <v>1814</v>
      </c>
      <c r="AK33" s="643" t="s">
        <v>1814</v>
      </c>
      <c r="AL33" s="107"/>
      <c r="AM33" s="14"/>
    </row>
    <row r="34" spans="1:39" ht="13.5" customHeight="1">
      <c r="A34" s="236" t="s">
        <v>820</v>
      </c>
      <c r="B34" s="357">
        <v>113</v>
      </c>
      <c r="C34" s="67">
        <v>344</v>
      </c>
      <c r="D34" s="68">
        <v>348</v>
      </c>
      <c r="E34" s="68">
        <v>10</v>
      </c>
      <c r="F34" s="68">
        <v>16</v>
      </c>
      <c r="G34" s="69">
        <v>13</v>
      </c>
      <c r="H34" s="338" t="s">
        <v>1778</v>
      </c>
      <c r="I34" s="39">
        <v>312</v>
      </c>
      <c r="J34" s="39">
        <v>286</v>
      </c>
      <c r="K34" s="39" t="s">
        <v>5300</v>
      </c>
      <c r="L34" s="39">
        <v>106</v>
      </c>
      <c r="M34" s="71">
        <v>248</v>
      </c>
      <c r="N34" s="345" t="s">
        <v>1779</v>
      </c>
      <c r="O34" s="322" t="s">
        <v>1780</v>
      </c>
      <c r="P34" s="72" t="s">
        <v>5723</v>
      </c>
      <c r="Q34" s="357">
        <v>113</v>
      </c>
      <c r="R34" s="39">
        <v>32850</v>
      </c>
      <c r="S34" s="39">
        <v>1910</v>
      </c>
      <c r="T34" s="39">
        <v>2092</v>
      </c>
      <c r="U34" s="322" t="s">
        <v>2120</v>
      </c>
      <c r="V34" s="71" t="s">
        <v>7303</v>
      </c>
      <c r="W34" s="39">
        <v>11240</v>
      </c>
      <c r="X34" s="39" t="s">
        <v>9278</v>
      </c>
      <c r="Y34" s="39" t="s">
        <v>9279</v>
      </c>
      <c r="Z34" s="323" t="s">
        <v>9280</v>
      </c>
      <c r="AA34" s="322" t="s">
        <v>7905</v>
      </c>
      <c r="AB34" s="39" t="s">
        <v>3336</v>
      </c>
      <c r="AC34" s="39">
        <v>3023</v>
      </c>
      <c r="AD34" s="158">
        <v>2</v>
      </c>
      <c r="AE34" s="39">
        <v>3</v>
      </c>
      <c r="AF34" s="71" t="s">
        <v>5293</v>
      </c>
      <c r="AG34" s="39">
        <v>2</v>
      </c>
      <c r="AH34" s="39">
        <v>3</v>
      </c>
      <c r="AI34" s="73" t="s">
        <v>5293</v>
      </c>
      <c r="AJ34" s="643" t="s">
        <v>1814</v>
      </c>
      <c r="AK34" s="643" t="s">
        <v>1814</v>
      </c>
      <c r="AL34" s="107"/>
      <c r="AM34" s="14"/>
    </row>
    <row r="35" spans="1:39" ht="13.5" customHeight="1">
      <c r="A35" s="236" t="s">
        <v>821</v>
      </c>
      <c r="B35" s="357">
        <v>129</v>
      </c>
      <c r="C35" s="67">
        <v>344</v>
      </c>
      <c r="D35" s="68">
        <v>354</v>
      </c>
      <c r="E35" s="68">
        <v>16</v>
      </c>
      <c r="F35" s="68">
        <v>16</v>
      </c>
      <c r="G35" s="69">
        <v>13</v>
      </c>
      <c r="H35" s="338" t="s">
        <v>3255</v>
      </c>
      <c r="I35" s="39">
        <v>312</v>
      </c>
      <c r="J35" s="39">
        <v>286</v>
      </c>
      <c r="K35" s="39" t="s">
        <v>5300</v>
      </c>
      <c r="L35" s="39">
        <v>112</v>
      </c>
      <c r="M35" s="71">
        <v>252</v>
      </c>
      <c r="N35" s="345" t="s">
        <v>1781</v>
      </c>
      <c r="O35" s="322" t="s">
        <v>2349</v>
      </c>
      <c r="P35" s="72" t="s">
        <v>5724</v>
      </c>
      <c r="Q35" s="357">
        <v>129</v>
      </c>
      <c r="R35" s="39">
        <v>34880</v>
      </c>
      <c r="S35" s="39">
        <v>2028</v>
      </c>
      <c r="T35" s="39">
        <v>2269</v>
      </c>
      <c r="U35" s="322" t="s">
        <v>9281</v>
      </c>
      <c r="V35" s="71" t="s">
        <v>9282</v>
      </c>
      <c r="W35" s="39">
        <v>11840</v>
      </c>
      <c r="X35" s="39" t="s">
        <v>9283</v>
      </c>
      <c r="Y35" s="39">
        <v>1024</v>
      </c>
      <c r="Z35" s="323" t="s">
        <v>5703</v>
      </c>
      <c r="AA35" s="322" t="s">
        <v>9284</v>
      </c>
      <c r="AB35" s="39" t="s">
        <v>3305</v>
      </c>
      <c r="AC35" s="39">
        <v>3182</v>
      </c>
      <c r="AD35" s="158">
        <v>3</v>
      </c>
      <c r="AE35" s="39">
        <v>3</v>
      </c>
      <c r="AF35" s="71" t="s">
        <v>5293</v>
      </c>
      <c r="AG35" s="39">
        <v>3</v>
      </c>
      <c r="AH35" s="39">
        <v>3</v>
      </c>
      <c r="AI35" s="73" t="s">
        <v>5293</v>
      </c>
      <c r="AJ35" s="643" t="s">
        <v>1814</v>
      </c>
      <c r="AK35" s="643" t="s">
        <v>1814</v>
      </c>
      <c r="AL35" s="107"/>
      <c r="AM35" s="14"/>
    </row>
    <row r="36" spans="1:39" ht="13.5" customHeight="1">
      <c r="A36" s="236" t="s">
        <v>1835</v>
      </c>
      <c r="B36" s="357">
        <v>135</v>
      </c>
      <c r="C36" s="67">
        <v>350</v>
      </c>
      <c r="D36" s="68">
        <v>350</v>
      </c>
      <c r="E36" s="68">
        <v>12</v>
      </c>
      <c r="F36" s="68">
        <v>19</v>
      </c>
      <c r="G36" s="69">
        <v>13</v>
      </c>
      <c r="H36" s="338" t="s">
        <v>9120</v>
      </c>
      <c r="I36" s="39">
        <v>312</v>
      </c>
      <c r="J36" s="39">
        <v>286</v>
      </c>
      <c r="K36" s="39" t="s">
        <v>5300</v>
      </c>
      <c r="L36" s="39">
        <v>108</v>
      </c>
      <c r="M36" s="71">
        <v>248</v>
      </c>
      <c r="N36" s="345" t="s">
        <v>1782</v>
      </c>
      <c r="O36" s="322" t="s">
        <v>3051</v>
      </c>
      <c r="P36" s="72" t="s">
        <v>1303</v>
      </c>
      <c r="Q36" s="357">
        <v>135</v>
      </c>
      <c r="R36" s="39">
        <v>39850</v>
      </c>
      <c r="S36" s="39">
        <v>2277</v>
      </c>
      <c r="T36" s="39">
        <v>2515</v>
      </c>
      <c r="U36" s="322" t="s">
        <v>9285</v>
      </c>
      <c r="V36" s="71" t="s">
        <v>9286</v>
      </c>
      <c r="W36" s="39">
        <v>13580</v>
      </c>
      <c r="X36" s="39" t="s">
        <v>9287</v>
      </c>
      <c r="Y36" s="39">
        <v>1176</v>
      </c>
      <c r="Z36" s="323" t="s">
        <v>6867</v>
      </c>
      <c r="AA36" s="322" t="s">
        <v>9288</v>
      </c>
      <c r="AB36" s="39" t="s">
        <v>9289</v>
      </c>
      <c r="AC36" s="39">
        <v>3719</v>
      </c>
      <c r="AD36" s="158">
        <v>1</v>
      </c>
      <c r="AE36" s="39">
        <v>3</v>
      </c>
      <c r="AF36" s="71" t="s">
        <v>5293</v>
      </c>
      <c r="AG36" s="39">
        <v>1</v>
      </c>
      <c r="AH36" s="39">
        <v>3</v>
      </c>
      <c r="AI36" s="73" t="s">
        <v>5293</v>
      </c>
      <c r="AJ36" s="643" t="s">
        <v>1814</v>
      </c>
      <c r="AK36" s="643" t="s">
        <v>1814</v>
      </c>
      <c r="AL36" s="107"/>
      <c r="AM36" s="14"/>
    </row>
    <row r="37" spans="1:39" ht="13.5" customHeight="1">
      <c r="A37" s="236" t="s">
        <v>1836</v>
      </c>
      <c r="B37" s="357">
        <v>154</v>
      </c>
      <c r="C37" s="67">
        <v>350</v>
      </c>
      <c r="D37" s="68">
        <v>357</v>
      </c>
      <c r="E37" s="68">
        <v>19</v>
      </c>
      <c r="F37" s="68">
        <v>19</v>
      </c>
      <c r="G37" s="69">
        <v>13</v>
      </c>
      <c r="H37" s="338" t="s">
        <v>1559</v>
      </c>
      <c r="I37" s="39">
        <v>312</v>
      </c>
      <c r="J37" s="39">
        <v>286</v>
      </c>
      <c r="K37" s="39" t="s">
        <v>5300</v>
      </c>
      <c r="L37" s="39">
        <v>116</v>
      </c>
      <c r="M37" s="71">
        <v>254</v>
      </c>
      <c r="N37" s="345" t="s">
        <v>1560</v>
      </c>
      <c r="O37" s="322" t="s">
        <v>7474</v>
      </c>
      <c r="P37" s="72" t="s">
        <v>1304</v>
      </c>
      <c r="Q37" s="357">
        <v>154</v>
      </c>
      <c r="R37" s="39">
        <v>42350</v>
      </c>
      <c r="S37" s="39">
        <v>2420</v>
      </c>
      <c r="T37" s="39">
        <v>2730</v>
      </c>
      <c r="U37" s="322" t="s">
        <v>7626</v>
      </c>
      <c r="V37" s="71" t="s">
        <v>9290</v>
      </c>
      <c r="W37" s="39">
        <v>14430</v>
      </c>
      <c r="X37" s="39" t="s">
        <v>9291</v>
      </c>
      <c r="Y37" s="39">
        <v>1241</v>
      </c>
      <c r="Z37" s="323" t="s">
        <v>9292</v>
      </c>
      <c r="AA37" s="322" t="s">
        <v>9293</v>
      </c>
      <c r="AB37" s="39" t="s">
        <v>9294</v>
      </c>
      <c r="AC37" s="39">
        <v>3946</v>
      </c>
      <c r="AD37" s="158">
        <v>1</v>
      </c>
      <c r="AE37" s="39">
        <v>3</v>
      </c>
      <c r="AF37" s="71" t="s">
        <v>5293</v>
      </c>
      <c r="AG37" s="39">
        <v>1</v>
      </c>
      <c r="AH37" s="39">
        <v>3</v>
      </c>
      <c r="AI37" s="73" t="s">
        <v>5293</v>
      </c>
      <c r="AJ37" s="643" t="s">
        <v>1814</v>
      </c>
      <c r="AK37" s="643" t="s">
        <v>1814</v>
      </c>
      <c r="AL37" s="107"/>
      <c r="AM37" s="14"/>
    </row>
    <row r="38" spans="1:39" ht="13.5" customHeight="1">
      <c r="A38" s="236" t="s">
        <v>1375</v>
      </c>
      <c r="B38" s="357">
        <v>105</v>
      </c>
      <c r="C38" s="67">
        <v>390</v>
      </c>
      <c r="D38" s="68">
        <v>300</v>
      </c>
      <c r="E38" s="68">
        <v>10</v>
      </c>
      <c r="F38" s="68">
        <v>16</v>
      </c>
      <c r="G38" s="69">
        <v>13</v>
      </c>
      <c r="H38" s="338" t="s">
        <v>7976</v>
      </c>
      <c r="I38" s="39">
        <v>358</v>
      </c>
      <c r="J38" s="39">
        <v>332</v>
      </c>
      <c r="K38" s="39" t="s">
        <v>5300</v>
      </c>
      <c r="L38" s="39">
        <v>110</v>
      </c>
      <c r="M38" s="71">
        <v>200</v>
      </c>
      <c r="N38" s="345" t="s">
        <v>9295</v>
      </c>
      <c r="O38" s="322" t="s">
        <v>6082</v>
      </c>
      <c r="P38" s="72" t="s">
        <v>1305</v>
      </c>
      <c r="Q38" s="357">
        <v>105</v>
      </c>
      <c r="R38" s="39">
        <v>37860</v>
      </c>
      <c r="S38" s="39">
        <v>1942</v>
      </c>
      <c r="T38" s="39">
        <v>2141</v>
      </c>
      <c r="U38" s="322" t="s">
        <v>9235</v>
      </c>
      <c r="V38" s="71" t="s">
        <v>9236</v>
      </c>
      <c r="W38" s="39">
        <v>7204</v>
      </c>
      <c r="X38" s="39" t="s">
        <v>9237</v>
      </c>
      <c r="Y38" s="39" t="s">
        <v>4327</v>
      </c>
      <c r="Z38" s="323" t="s">
        <v>7353</v>
      </c>
      <c r="AA38" s="322" t="s">
        <v>7905</v>
      </c>
      <c r="AB38" s="320" t="s">
        <v>4328</v>
      </c>
      <c r="AC38" s="39">
        <v>2518</v>
      </c>
      <c r="AD38" s="158">
        <v>1</v>
      </c>
      <c r="AE38" s="39">
        <v>3</v>
      </c>
      <c r="AF38" s="71" t="s">
        <v>5293</v>
      </c>
      <c r="AG38" s="39">
        <v>2</v>
      </c>
      <c r="AH38" s="39">
        <v>3</v>
      </c>
      <c r="AI38" s="73" t="s">
        <v>5293</v>
      </c>
      <c r="AJ38" s="643" t="s">
        <v>1814</v>
      </c>
      <c r="AK38" s="643" t="s">
        <v>1814</v>
      </c>
      <c r="AL38" s="107"/>
      <c r="AM38" s="14"/>
    </row>
    <row r="39" spans="1:39" ht="13.5" customHeight="1">
      <c r="A39" s="236" t="s">
        <v>6204</v>
      </c>
      <c r="B39" s="357">
        <v>140</v>
      </c>
      <c r="C39" s="67">
        <v>388</v>
      </c>
      <c r="D39" s="68">
        <v>402</v>
      </c>
      <c r="E39" s="68">
        <v>15</v>
      </c>
      <c r="F39" s="68">
        <v>15</v>
      </c>
      <c r="G39" s="69">
        <v>22</v>
      </c>
      <c r="H39" s="338" t="s">
        <v>1749</v>
      </c>
      <c r="I39" s="39">
        <v>358</v>
      </c>
      <c r="J39" s="39">
        <v>314</v>
      </c>
      <c r="K39" s="39" t="s">
        <v>5300</v>
      </c>
      <c r="L39" s="39">
        <v>116</v>
      </c>
      <c r="M39" s="71">
        <v>300</v>
      </c>
      <c r="N39" s="345" t="s">
        <v>1185</v>
      </c>
      <c r="O39" s="322" t="s">
        <v>7247</v>
      </c>
      <c r="P39" s="72" t="s">
        <v>1306</v>
      </c>
      <c r="Q39" s="357">
        <v>140</v>
      </c>
      <c r="R39" s="39">
        <v>48970</v>
      </c>
      <c r="S39" s="39">
        <v>2524</v>
      </c>
      <c r="T39" s="39">
        <v>2802</v>
      </c>
      <c r="U39" s="322" t="s">
        <v>4329</v>
      </c>
      <c r="V39" s="323" t="s">
        <v>4330</v>
      </c>
      <c r="W39" s="39">
        <v>16260</v>
      </c>
      <c r="X39" s="39" t="s">
        <v>4331</v>
      </c>
      <c r="Y39" s="39">
        <v>1237</v>
      </c>
      <c r="Z39" s="323" t="s">
        <v>6999</v>
      </c>
      <c r="AA39" s="322" t="s">
        <v>4332</v>
      </c>
      <c r="AB39" s="39" t="s">
        <v>4333</v>
      </c>
      <c r="AC39" s="39">
        <v>5649</v>
      </c>
      <c r="AD39" s="158">
        <v>3</v>
      </c>
      <c r="AE39" s="39">
        <v>4</v>
      </c>
      <c r="AF39" s="71" t="s">
        <v>5293</v>
      </c>
      <c r="AG39" s="39">
        <v>3</v>
      </c>
      <c r="AH39" s="39">
        <v>4</v>
      </c>
      <c r="AI39" s="73" t="s">
        <v>5293</v>
      </c>
      <c r="AJ39" s="643" t="s">
        <v>1814</v>
      </c>
      <c r="AK39" s="643" t="s">
        <v>1814</v>
      </c>
      <c r="AL39" s="107"/>
      <c r="AM39" s="14"/>
    </row>
    <row r="40" spans="1:39" ht="13.5" customHeight="1">
      <c r="A40" s="236" t="s">
        <v>1120</v>
      </c>
      <c r="B40" s="357">
        <v>147</v>
      </c>
      <c r="C40" s="67">
        <v>394</v>
      </c>
      <c r="D40" s="68">
        <v>398</v>
      </c>
      <c r="E40" s="68">
        <v>11</v>
      </c>
      <c r="F40" s="68">
        <v>18</v>
      </c>
      <c r="G40" s="69">
        <v>22</v>
      </c>
      <c r="H40" s="338" t="s">
        <v>1491</v>
      </c>
      <c r="I40" s="39">
        <v>358</v>
      </c>
      <c r="J40" s="39">
        <v>314</v>
      </c>
      <c r="K40" s="39" t="s">
        <v>5300</v>
      </c>
      <c r="L40" s="39">
        <v>110</v>
      </c>
      <c r="M40" s="71">
        <v>298</v>
      </c>
      <c r="N40" s="345" t="s">
        <v>9296</v>
      </c>
      <c r="O40" s="322" t="s">
        <v>9297</v>
      </c>
      <c r="P40" s="72" t="s">
        <v>1307</v>
      </c>
      <c r="Q40" s="357">
        <v>147</v>
      </c>
      <c r="R40" s="39">
        <v>56150</v>
      </c>
      <c r="S40" s="39">
        <v>2850</v>
      </c>
      <c r="T40" s="39">
        <v>3118</v>
      </c>
      <c r="U40" s="322" t="s">
        <v>4334</v>
      </c>
      <c r="V40" s="71" t="s">
        <v>4335</v>
      </c>
      <c r="W40" s="39">
        <v>18920</v>
      </c>
      <c r="X40" s="39" t="s">
        <v>4336</v>
      </c>
      <c r="Y40" s="39">
        <v>1441</v>
      </c>
      <c r="Z40" s="323" t="s">
        <v>4337</v>
      </c>
      <c r="AA40" s="322" t="s">
        <v>4338</v>
      </c>
      <c r="AB40" s="39" t="s">
        <v>7414</v>
      </c>
      <c r="AC40" s="39">
        <v>6685</v>
      </c>
      <c r="AD40" s="158">
        <v>3</v>
      </c>
      <c r="AE40" s="39">
        <v>3</v>
      </c>
      <c r="AF40" s="71" t="s">
        <v>5293</v>
      </c>
      <c r="AG40" s="39">
        <v>3</v>
      </c>
      <c r="AH40" s="39">
        <v>3</v>
      </c>
      <c r="AI40" s="73" t="s">
        <v>5293</v>
      </c>
      <c r="AJ40" s="643" t="s">
        <v>1814</v>
      </c>
      <c r="AK40" s="643" t="s">
        <v>1814</v>
      </c>
      <c r="AL40" s="107"/>
      <c r="AM40" s="14"/>
    </row>
    <row r="41" spans="1:39" ht="13.5" customHeight="1">
      <c r="A41" s="236" t="s">
        <v>1121</v>
      </c>
      <c r="B41" s="357">
        <v>168</v>
      </c>
      <c r="C41" s="67">
        <v>394</v>
      </c>
      <c r="D41" s="68">
        <v>405</v>
      </c>
      <c r="E41" s="68">
        <v>18</v>
      </c>
      <c r="F41" s="68">
        <v>18</v>
      </c>
      <c r="G41" s="69">
        <v>22</v>
      </c>
      <c r="H41" s="338" t="s">
        <v>2128</v>
      </c>
      <c r="I41" s="39">
        <v>358</v>
      </c>
      <c r="J41" s="39">
        <v>314</v>
      </c>
      <c r="K41" s="39" t="s">
        <v>5300</v>
      </c>
      <c r="L41" s="39">
        <v>118</v>
      </c>
      <c r="M41" s="71">
        <v>302</v>
      </c>
      <c r="N41" s="345" t="s">
        <v>9298</v>
      </c>
      <c r="O41" s="322" t="s">
        <v>5253</v>
      </c>
      <c r="P41" s="72" t="s">
        <v>1308</v>
      </c>
      <c r="Q41" s="357">
        <v>168</v>
      </c>
      <c r="R41" s="39">
        <v>59710</v>
      </c>
      <c r="S41" s="39">
        <v>3031</v>
      </c>
      <c r="T41" s="39">
        <v>3390</v>
      </c>
      <c r="U41" s="322" t="s">
        <v>4339</v>
      </c>
      <c r="V41" s="71" t="s">
        <v>4340</v>
      </c>
      <c r="W41" s="39">
        <v>19960</v>
      </c>
      <c r="X41" s="39" t="s">
        <v>4341</v>
      </c>
      <c r="Y41" s="39">
        <v>1511</v>
      </c>
      <c r="Z41" s="323" t="s">
        <v>4342</v>
      </c>
      <c r="AA41" s="322" t="s">
        <v>4343</v>
      </c>
      <c r="AB41" s="320" t="s">
        <v>1725</v>
      </c>
      <c r="AC41" s="39">
        <v>7044</v>
      </c>
      <c r="AD41" s="158">
        <v>3</v>
      </c>
      <c r="AE41" s="39">
        <v>3</v>
      </c>
      <c r="AF41" s="71" t="s">
        <v>5293</v>
      </c>
      <c r="AG41" s="39">
        <v>3</v>
      </c>
      <c r="AH41" s="39">
        <v>3</v>
      </c>
      <c r="AI41" s="73" t="s">
        <v>5293</v>
      </c>
      <c r="AJ41" s="643" t="s">
        <v>1814</v>
      </c>
      <c r="AK41" s="643" t="s">
        <v>1814</v>
      </c>
      <c r="AL41" s="107"/>
      <c r="AM41" s="14"/>
    </row>
    <row r="42" spans="1:39" ht="13.5" customHeight="1">
      <c r="A42" s="236" t="s">
        <v>1126</v>
      </c>
      <c r="B42" s="357">
        <v>172</v>
      </c>
      <c r="C42" s="67">
        <v>400</v>
      </c>
      <c r="D42" s="68">
        <v>400</v>
      </c>
      <c r="E42" s="68">
        <v>13</v>
      </c>
      <c r="F42" s="68">
        <v>21</v>
      </c>
      <c r="G42" s="69">
        <v>22</v>
      </c>
      <c r="H42" s="338" t="s">
        <v>9299</v>
      </c>
      <c r="I42" s="39">
        <v>358</v>
      </c>
      <c r="J42" s="39">
        <v>314</v>
      </c>
      <c r="K42" s="39" t="s">
        <v>5300</v>
      </c>
      <c r="L42" s="39">
        <v>114</v>
      </c>
      <c r="M42" s="71">
        <v>298</v>
      </c>
      <c r="N42" s="345" t="s">
        <v>9300</v>
      </c>
      <c r="O42" s="322" t="s">
        <v>9301</v>
      </c>
      <c r="P42" s="72" t="s">
        <v>1309</v>
      </c>
      <c r="Q42" s="357">
        <v>172</v>
      </c>
      <c r="R42" s="39">
        <v>66620</v>
      </c>
      <c r="S42" s="39">
        <v>3331</v>
      </c>
      <c r="T42" s="39">
        <v>3672</v>
      </c>
      <c r="U42" s="322" t="s">
        <v>1959</v>
      </c>
      <c r="V42" s="71" t="s">
        <v>1376</v>
      </c>
      <c r="W42" s="39">
        <v>22410</v>
      </c>
      <c r="X42" s="39">
        <v>1121</v>
      </c>
      <c r="Y42" s="39">
        <v>1700</v>
      </c>
      <c r="Z42" s="323" t="s">
        <v>3374</v>
      </c>
      <c r="AA42" s="322" t="s">
        <v>1377</v>
      </c>
      <c r="AB42" s="39" t="s">
        <v>4374</v>
      </c>
      <c r="AC42" s="39">
        <v>8044</v>
      </c>
      <c r="AD42" s="158">
        <v>1</v>
      </c>
      <c r="AE42" s="39">
        <v>3</v>
      </c>
      <c r="AF42" s="71" t="s">
        <v>5293</v>
      </c>
      <c r="AG42" s="39">
        <v>1</v>
      </c>
      <c r="AH42" s="39">
        <v>3</v>
      </c>
      <c r="AI42" s="73" t="s">
        <v>5293</v>
      </c>
      <c r="AJ42" s="643" t="s">
        <v>1814</v>
      </c>
      <c r="AK42" s="643" t="s">
        <v>1814</v>
      </c>
      <c r="AL42" s="107"/>
      <c r="AM42" s="14"/>
    </row>
    <row r="43" spans="1:39" ht="13.5" customHeight="1">
      <c r="A43" s="236" t="s">
        <v>2485</v>
      </c>
      <c r="B43" s="357">
        <v>197</v>
      </c>
      <c r="C43" s="67">
        <v>400</v>
      </c>
      <c r="D43" s="68">
        <v>408</v>
      </c>
      <c r="E43" s="68">
        <v>21</v>
      </c>
      <c r="F43" s="68">
        <v>21</v>
      </c>
      <c r="G43" s="69">
        <v>22</v>
      </c>
      <c r="H43" s="338" t="s">
        <v>756</v>
      </c>
      <c r="I43" s="39">
        <v>358</v>
      </c>
      <c r="J43" s="39">
        <v>314</v>
      </c>
      <c r="K43" s="39" t="s">
        <v>5300</v>
      </c>
      <c r="L43" s="39">
        <v>122</v>
      </c>
      <c r="M43" s="71">
        <v>306</v>
      </c>
      <c r="N43" s="345" t="s">
        <v>9302</v>
      </c>
      <c r="O43" s="322" t="s">
        <v>3798</v>
      </c>
      <c r="P43" s="72" t="s">
        <v>3535</v>
      </c>
      <c r="Q43" s="357">
        <v>197</v>
      </c>
      <c r="R43" s="39">
        <v>70890</v>
      </c>
      <c r="S43" s="39">
        <v>3544</v>
      </c>
      <c r="T43" s="39">
        <v>3992</v>
      </c>
      <c r="U43" s="322" t="s">
        <v>7250</v>
      </c>
      <c r="V43" s="71" t="s">
        <v>1378</v>
      </c>
      <c r="W43" s="39">
        <v>23810</v>
      </c>
      <c r="X43" s="39">
        <v>1167</v>
      </c>
      <c r="Y43" s="39">
        <v>1794</v>
      </c>
      <c r="Z43" s="323" t="s">
        <v>8979</v>
      </c>
      <c r="AA43" s="322" t="s">
        <v>1379</v>
      </c>
      <c r="AB43" s="39" t="s">
        <v>1380</v>
      </c>
      <c r="AC43" s="39">
        <v>8536</v>
      </c>
      <c r="AD43" s="158">
        <v>1</v>
      </c>
      <c r="AE43" s="39">
        <v>3</v>
      </c>
      <c r="AF43" s="71" t="s">
        <v>5293</v>
      </c>
      <c r="AG43" s="39">
        <v>1</v>
      </c>
      <c r="AH43" s="39">
        <v>3</v>
      </c>
      <c r="AI43" s="73" t="s">
        <v>5293</v>
      </c>
      <c r="AJ43" s="643" t="s">
        <v>1814</v>
      </c>
      <c r="AK43" s="643" t="s">
        <v>1814</v>
      </c>
      <c r="AL43" s="107"/>
      <c r="AM43" s="14"/>
    </row>
    <row r="44" spans="1:39" ht="13.5" customHeight="1">
      <c r="A44" s="236" t="s">
        <v>2486</v>
      </c>
      <c r="B44" s="357">
        <v>232</v>
      </c>
      <c r="C44" s="67">
        <v>414</v>
      </c>
      <c r="D44" s="68">
        <v>405</v>
      </c>
      <c r="E44" s="68">
        <v>18</v>
      </c>
      <c r="F44" s="68">
        <v>28</v>
      </c>
      <c r="G44" s="69">
        <v>22</v>
      </c>
      <c r="H44" s="338" t="s">
        <v>8037</v>
      </c>
      <c r="I44" s="39">
        <v>358</v>
      </c>
      <c r="J44" s="39">
        <v>314</v>
      </c>
      <c r="K44" s="39" t="s">
        <v>5300</v>
      </c>
      <c r="L44" s="39">
        <v>118</v>
      </c>
      <c r="M44" s="71">
        <v>302</v>
      </c>
      <c r="N44" s="345" t="s">
        <v>9303</v>
      </c>
      <c r="O44" s="322" t="s">
        <v>6528</v>
      </c>
      <c r="P44" s="72" t="s">
        <v>3536</v>
      </c>
      <c r="Q44" s="357">
        <v>232</v>
      </c>
      <c r="R44" s="39">
        <v>92770</v>
      </c>
      <c r="S44" s="39">
        <v>4482</v>
      </c>
      <c r="T44" s="39">
        <v>5026</v>
      </c>
      <c r="U44" s="322" t="s">
        <v>1381</v>
      </c>
      <c r="V44" s="71" t="s">
        <v>1382</v>
      </c>
      <c r="W44" s="39">
        <v>31030</v>
      </c>
      <c r="X44" s="39">
        <v>1532</v>
      </c>
      <c r="Y44" s="39">
        <v>2331</v>
      </c>
      <c r="Z44" s="323" t="s">
        <v>1383</v>
      </c>
      <c r="AA44" s="322" t="s">
        <v>1384</v>
      </c>
      <c r="AB44" s="39" t="s">
        <v>1385</v>
      </c>
      <c r="AC44" s="39">
        <v>11550</v>
      </c>
      <c r="AD44" s="158">
        <v>1</v>
      </c>
      <c r="AE44" s="39">
        <v>1</v>
      </c>
      <c r="AF44" s="71" t="s">
        <v>5293</v>
      </c>
      <c r="AG44" s="39">
        <v>1</v>
      </c>
      <c r="AH44" s="39">
        <v>1</v>
      </c>
      <c r="AI44" s="73" t="s">
        <v>5293</v>
      </c>
      <c r="AJ44" s="643" t="s">
        <v>1814</v>
      </c>
      <c r="AK44" s="643" t="s">
        <v>1814</v>
      </c>
      <c r="AL44" s="107"/>
      <c r="AM44" s="14"/>
    </row>
    <row r="45" spans="1:39" ht="13.5" customHeight="1">
      <c r="A45" s="236" t="s">
        <v>2487</v>
      </c>
      <c r="B45" s="357">
        <v>283</v>
      </c>
      <c r="C45" s="67">
        <v>428</v>
      </c>
      <c r="D45" s="68">
        <v>407</v>
      </c>
      <c r="E45" s="68">
        <v>20</v>
      </c>
      <c r="F45" s="68">
        <v>35</v>
      </c>
      <c r="G45" s="69">
        <v>22</v>
      </c>
      <c r="H45" s="338" t="s">
        <v>3046</v>
      </c>
      <c r="I45" s="39">
        <v>358</v>
      </c>
      <c r="J45" s="39">
        <v>314</v>
      </c>
      <c r="K45" s="39" t="s">
        <v>5300</v>
      </c>
      <c r="L45" s="39">
        <v>120</v>
      </c>
      <c r="M45" s="71">
        <v>304</v>
      </c>
      <c r="N45" s="345" t="s">
        <v>1457</v>
      </c>
      <c r="O45" s="322" t="s">
        <v>9304</v>
      </c>
      <c r="P45" s="72" t="s">
        <v>3537</v>
      </c>
      <c r="Q45" s="357">
        <v>283</v>
      </c>
      <c r="R45" s="39">
        <v>119200</v>
      </c>
      <c r="S45" s="39">
        <v>5570</v>
      </c>
      <c r="T45" s="39">
        <v>6311</v>
      </c>
      <c r="U45" s="322" t="s">
        <v>8934</v>
      </c>
      <c r="V45" s="71" t="s">
        <v>1386</v>
      </c>
      <c r="W45" s="39">
        <v>39360</v>
      </c>
      <c r="X45" s="39">
        <v>1934</v>
      </c>
      <c r="Y45" s="39">
        <v>2941</v>
      </c>
      <c r="Z45" s="323" t="s">
        <v>1387</v>
      </c>
      <c r="AA45" s="320" t="s">
        <v>8991</v>
      </c>
      <c r="AB45" s="39">
        <v>1321</v>
      </c>
      <c r="AC45" s="39">
        <v>15190</v>
      </c>
      <c r="AD45" s="158">
        <v>1</v>
      </c>
      <c r="AE45" s="39">
        <v>1</v>
      </c>
      <c r="AF45" s="71" t="s">
        <v>5293</v>
      </c>
      <c r="AG45" s="39">
        <v>1</v>
      </c>
      <c r="AH45" s="39">
        <v>1</v>
      </c>
      <c r="AI45" s="73" t="s">
        <v>5293</v>
      </c>
      <c r="AJ45" s="643" t="s">
        <v>1814</v>
      </c>
      <c r="AK45" s="643" t="s">
        <v>1814</v>
      </c>
      <c r="AL45" s="107"/>
      <c r="AM45" s="14"/>
    </row>
    <row r="46" spans="1:39" ht="13.5" customHeight="1">
      <c r="A46" s="236" t="s">
        <v>2488</v>
      </c>
      <c r="B46" s="357">
        <v>415</v>
      </c>
      <c r="C46" s="67">
        <v>458</v>
      </c>
      <c r="D46" s="68">
        <v>417</v>
      </c>
      <c r="E46" s="68">
        <v>30</v>
      </c>
      <c r="F46" s="68">
        <v>50</v>
      </c>
      <c r="G46" s="69">
        <v>22</v>
      </c>
      <c r="H46" s="338" t="s">
        <v>4395</v>
      </c>
      <c r="I46" s="39">
        <v>358</v>
      </c>
      <c r="J46" s="39">
        <v>314</v>
      </c>
      <c r="K46" s="39" t="s">
        <v>5300</v>
      </c>
      <c r="L46" s="39">
        <v>130</v>
      </c>
      <c r="M46" s="71">
        <v>316</v>
      </c>
      <c r="N46" s="345" t="s">
        <v>4396</v>
      </c>
      <c r="O46" s="322" t="s">
        <v>3318</v>
      </c>
      <c r="P46" s="72" t="s">
        <v>3522</v>
      </c>
      <c r="Q46" s="357">
        <v>415</v>
      </c>
      <c r="R46" s="39">
        <v>187100</v>
      </c>
      <c r="S46" s="39">
        <v>8172</v>
      </c>
      <c r="T46" s="39">
        <v>9540</v>
      </c>
      <c r="U46" s="322" t="s">
        <v>8256</v>
      </c>
      <c r="V46" s="71" t="s">
        <v>8398</v>
      </c>
      <c r="W46" s="39">
        <v>60520</v>
      </c>
      <c r="X46" s="39">
        <v>2903</v>
      </c>
      <c r="Y46" s="39">
        <v>4436</v>
      </c>
      <c r="Z46" s="323" t="s">
        <v>1388</v>
      </c>
      <c r="AA46" s="320" t="s">
        <v>1389</v>
      </c>
      <c r="AB46" s="39">
        <v>3929</v>
      </c>
      <c r="AC46" s="39">
        <v>25150</v>
      </c>
      <c r="AD46" s="158">
        <v>1</v>
      </c>
      <c r="AE46" s="39">
        <v>1</v>
      </c>
      <c r="AF46" s="71" t="s">
        <v>5293</v>
      </c>
      <c r="AG46" s="39">
        <v>1</v>
      </c>
      <c r="AH46" s="39">
        <v>1</v>
      </c>
      <c r="AI46" s="73" t="s">
        <v>5293</v>
      </c>
      <c r="AJ46" s="643" t="s">
        <v>1814</v>
      </c>
      <c r="AK46" s="643" t="s">
        <v>1814</v>
      </c>
      <c r="AL46" s="107"/>
      <c r="AM46" s="14"/>
    </row>
    <row r="47" spans="1:39" ht="13.5" customHeight="1">
      <c r="A47" s="236" t="s">
        <v>1640</v>
      </c>
      <c r="B47" s="338" t="s">
        <v>7270</v>
      </c>
      <c r="C47" s="67">
        <v>496</v>
      </c>
      <c r="D47" s="68">
        <v>199</v>
      </c>
      <c r="E47" s="68">
        <v>9</v>
      </c>
      <c r="F47" s="68">
        <v>14</v>
      </c>
      <c r="G47" s="69">
        <v>13</v>
      </c>
      <c r="H47" s="343" t="s">
        <v>4397</v>
      </c>
      <c r="I47" s="39">
        <v>468</v>
      </c>
      <c r="J47" s="39">
        <v>442</v>
      </c>
      <c r="K47" s="39" t="s">
        <v>5299</v>
      </c>
      <c r="L47" s="39">
        <v>100</v>
      </c>
      <c r="M47" s="71">
        <v>110</v>
      </c>
      <c r="N47" s="345" t="s">
        <v>4398</v>
      </c>
      <c r="O47" s="322" t="s">
        <v>4399</v>
      </c>
      <c r="P47" s="72" t="s">
        <v>3523</v>
      </c>
      <c r="Q47" s="338" t="s">
        <v>7270</v>
      </c>
      <c r="R47" s="39">
        <v>40830</v>
      </c>
      <c r="S47" s="39">
        <v>1647</v>
      </c>
      <c r="T47" s="39">
        <v>1869</v>
      </c>
      <c r="U47" s="322" t="s">
        <v>2230</v>
      </c>
      <c r="V47" s="71" t="s">
        <v>1390</v>
      </c>
      <c r="W47" s="39">
        <v>1843</v>
      </c>
      <c r="X47" s="39" t="s">
        <v>7783</v>
      </c>
      <c r="Y47" s="39" t="s">
        <v>1391</v>
      </c>
      <c r="Z47" s="323" t="s">
        <v>4684</v>
      </c>
      <c r="AA47" s="322" t="s">
        <v>4212</v>
      </c>
      <c r="AB47" s="39" t="s">
        <v>2111</v>
      </c>
      <c r="AC47" s="39">
        <v>1068</v>
      </c>
      <c r="AD47" s="158">
        <v>1</v>
      </c>
      <c r="AE47" s="39">
        <v>1</v>
      </c>
      <c r="AF47" s="71" t="s">
        <v>5293</v>
      </c>
      <c r="AG47" s="39">
        <v>4</v>
      </c>
      <c r="AH47" s="39">
        <v>4</v>
      </c>
      <c r="AI47" s="73" t="s">
        <v>5293</v>
      </c>
      <c r="AJ47" s="643" t="s">
        <v>1814</v>
      </c>
      <c r="AK47" s="643" t="s">
        <v>1814</v>
      </c>
      <c r="AL47" s="107"/>
      <c r="AM47" s="14"/>
    </row>
    <row r="48" spans="1:39" ht="13.5" customHeight="1">
      <c r="A48" s="236" t="s">
        <v>1641</v>
      </c>
      <c r="B48" s="338" t="s">
        <v>1955</v>
      </c>
      <c r="C48" s="67">
        <v>500</v>
      </c>
      <c r="D48" s="68">
        <v>200</v>
      </c>
      <c r="E48" s="68">
        <v>10</v>
      </c>
      <c r="F48" s="68">
        <v>16</v>
      </c>
      <c r="G48" s="69">
        <v>13</v>
      </c>
      <c r="H48" s="338" t="s">
        <v>4441</v>
      </c>
      <c r="I48" s="39">
        <v>468</v>
      </c>
      <c r="J48" s="39">
        <v>442</v>
      </c>
      <c r="K48" s="39" t="s">
        <v>5299</v>
      </c>
      <c r="L48" s="39">
        <v>102</v>
      </c>
      <c r="M48" s="71">
        <v>112</v>
      </c>
      <c r="N48" s="345" t="s">
        <v>1768</v>
      </c>
      <c r="O48" s="322" t="s">
        <v>1956</v>
      </c>
      <c r="P48" s="72" t="s">
        <v>3524</v>
      </c>
      <c r="Q48" s="338" t="s">
        <v>1955</v>
      </c>
      <c r="R48" s="39">
        <v>46810</v>
      </c>
      <c r="S48" s="39">
        <v>1872</v>
      </c>
      <c r="T48" s="39">
        <v>2130</v>
      </c>
      <c r="U48" s="322" t="s">
        <v>1392</v>
      </c>
      <c r="V48" s="71" t="s">
        <v>1393</v>
      </c>
      <c r="W48" s="39">
        <v>2138</v>
      </c>
      <c r="X48" s="39" t="s">
        <v>1394</v>
      </c>
      <c r="Y48" s="39" t="s">
        <v>1395</v>
      </c>
      <c r="Z48" s="323" t="s">
        <v>6134</v>
      </c>
      <c r="AA48" s="322" t="s">
        <v>7905</v>
      </c>
      <c r="AB48" s="322" t="s">
        <v>1396</v>
      </c>
      <c r="AC48" s="39">
        <v>1249</v>
      </c>
      <c r="AD48" s="158">
        <v>1</v>
      </c>
      <c r="AE48" s="39">
        <v>1</v>
      </c>
      <c r="AF48" s="71" t="s">
        <v>5293</v>
      </c>
      <c r="AG48" s="39">
        <v>4</v>
      </c>
      <c r="AH48" s="39">
        <v>4</v>
      </c>
      <c r="AI48" s="73" t="s">
        <v>5293</v>
      </c>
      <c r="AJ48" s="643" t="s">
        <v>1814</v>
      </c>
      <c r="AK48" s="643" t="s">
        <v>1814</v>
      </c>
      <c r="AL48" s="107"/>
      <c r="AM48" s="14"/>
    </row>
    <row r="49" spans="1:39" ht="13.5" customHeight="1">
      <c r="A49" s="236" t="s">
        <v>1642</v>
      </c>
      <c r="B49" s="357">
        <v>102</v>
      </c>
      <c r="C49" s="67">
        <v>506</v>
      </c>
      <c r="D49" s="68">
        <v>201</v>
      </c>
      <c r="E49" s="68">
        <v>11</v>
      </c>
      <c r="F49" s="68">
        <v>19</v>
      </c>
      <c r="G49" s="69">
        <v>13</v>
      </c>
      <c r="H49" s="338" t="s">
        <v>1957</v>
      </c>
      <c r="I49" s="39">
        <v>468</v>
      </c>
      <c r="J49" s="39">
        <v>442</v>
      </c>
      <c r="K49" s="39" t="s">
        <v>5299</v>
      </c>
      <c r="L49" s="39">
        <v>102</v>
      </c>
      <c r="M49" s="71">
        <v>112</v>
      </c>
      <c r="N49" s="345" t="s">
        <v>1958</v>
      </c>
      <c r="O49" s="322" t="s">
        <v>1959</v>
      </c>
      <c r="P49" s="72" t="s">
        <v>3525</v>
      </c>
      <c r="Q49" s="357">
        <v>102</v>
      </c>
      <c r="R49" s="39">
        <v>55480</v>
      </c>
      <c r="S49" s="39">
        <v>2193</v>
      </c>
      <c r="T49" s="39">
        <v>2496</v>
      </c>
      <c r="U49" s="322" t="s">
        <v>1397</v>
      </c>
      <c r="V49" s="71" t="s">
        <v>1398</v>
      </c>
      <c r="W49" s="39">
        <v>2578</v>
      </c>
      <c r="X49" s="39" t="s">
        <v>1399</v>
      </c>
      <c r="Y49" s="39" t="s">
        <v>4010</v>
      </c>
      <c r="Z49" s="323" t="s">
        <v>1400</v>
      </c>
      <c r="AA49" s="322" t="s">
        <v>1401</v>
      </c>
      <c r="AB49" s="39" t="s">
        <v>1402</v>
      </c>
      <c r="AC49" s="39">
        <v>1525</v>
      </c>
      <c r="AD49" s="158">
        <v>1</v>
      </c>
      <c r="AE49" s="39">
        <v>1</v>
      </c>
      <c r="AF49" s="71" t="s">
        <v>5293</v>
      </c>
      <c r="AG49" s="39">
        <v>3</v>
      </c>
      <c r="AH49" s="39">
        <v>4</v>
      </c>
      <c r="AI49" s="73" t="s">
        <v>5293</v>
      </c>
      <c r="AJ49" s="643" t="s">
        <v>1814</v>
      </c>
      <c r="AK49" s="643" t="s">
        <v>1814</v>
      </c>
      <c r="AL49" s="107"/>
      <c r="AM49" s="14"/>
    </row>
    <row r="50" spans="1:39" ht="13.5" customHeight="1">
      <c r="A50" s="236" t="s">
        <v>1643</v>
      </c>
      <c r="B50" s="357">
        <v>111</v>
      </c>
      <c r="C50" s="67">
        <v>482</v>
      </c>
      <c r="D50" s="68">
        <v>300</v>
      </c>
      <c r="E50" s="68">
        <v>11</v>
      </c>
      <c r="F50" s="68">
        <v>15</v>
      </c>
      <c r="G50" s="69">
        <v>13</v>
      </c>
      <c r="H50" s="338" t="s">
        <v>4507</v>
      </c>
      <c r="I50" s="39">
        <v>452</v>
      </c>
      <c r="J50" s="39">
        <v>426</v>
      </c>
      <c r="K50" s="39" t="s">
        <v>5300</v>
      </c>
      <c r="L50" s="39">
        <v>118</v>
      </c>
      <c r="M50" s="71">
        <v>200</v>
      </c>
      <c r="N50" s="345" t="s">
        <v>1960</v>
      </c>
      <c r="O50" s="322" t="s">
        <v>4751</v>
      </c>
      <c r="P50" s="72" t="s">
        <v>938</v>
      </c>
      <c r="Q50" s="357">
        <v>111</v>
      </c>
      <c r="R50" s="39">
        <v>58270</v>
      </c>
      <c r="S50" s="39">
        <v>2418</v>
      </c>
      <c r="T50" s="39">
        <v>2696</v>
      </c>
      <c r="U50" s="322" t="s">
        <v>8286</v>
      </c>
      <c r="V50" s="71" t="s">
        <v>1403</v>
      </c>
      <c r="W50" s="39">
        <v>6756</v>
      </c>
      <c r="X50" s="39" t="s">
        <v>1380</v>
      </c>
      <c r="Y50" s="39" t="s">
        <v>1404</v>
      </c>
      <c r="Z50" s="323" t="s">
        <v>7683</v>
      </c>
      <c r="AA50" s="322" t="s">
        <v>1405</v>
      </c>
      <c r="AB50" s="39" t="s">
        <v>1406</v>
      </c>
      <c r="AC50" s="39">
        <v>3680</v>
      </c>
      <c r="AD50" s="158">
        <v>1</v>
      </c>
      <c r="AE50" s="39">
        <v>3</v>
      </c>
      <c r="AF50" s="71" t="s">
        <v>5293</v>
      </c>
      <c r="AG50" s="39">
        <v>3</v>
      </c>
      <c r="AH50" s="39">
        <v>4</v>
      </c>
      <c r="AI50" s="73" t="s">
        <v>5293</v>
      </c>
      <c r="AJ50" s="643" t="s">
        <v>1814</v>
      </c>
      <c r="AK50" s="643" t="s">
        <v>1814</v>
      </c>
      <c r="AL50" s="107"/>
      <c r="AM50" s="14"/>
    </row>
    <row r="51" spans="1:39" ht="13.5" customHeight="1">
      <c r="A51" s="236" t="s">
        <v>1644</v>
      </c>
      <c r="B51" s="357">
        <v>125</v>
      </c>
      <c r="C51" s="67">
        <v>488</v>
      </c>
      <c r="D51" s="68">
        <v>300</v>
      </c>
      <c r="E51" s="68">
        <v>11</v>
      </c>
      <c r="F51" s="68">
        <v>18</v>
      </c>
      <c r="G51" s="69">
        <v>13</v>
      </c>
      <c r="H51" s="338" t="s">
        <v>1961</v>
      </c>
      <c r="I51" s="39">
        <v>452</v>
      </c>
      <c r="J51" s="39">
        <v>426</v>
      </c>
      <c r="K51" s="39" t="s">
        <v>5300</v>
      </c>
      <c r="L51" s="39">
        <v>118</v>
      </c>
      <c r="M51" s="71">
        <v>200</v>
      </c>
      <c r="N51" s="345" t="s">
        <v>1962</v>
      </c>
      <c r="O51" s="322" t="s">
        <v>3682</v>
      </c>
      <c r="P51" s="72" t="s">
        <v>512</v>
      </c>
      <c r="Q51" s="357">
        <v>125</v>
      </c>
      <c r="R51" s="39">
        <v>68860</v>
      </c>
      <c r="S51" s="39">
        <v>2822</v>
      </c>
      <c r="T51" s="39">
        <v>3132</v>
      </c>
      <c r="U51" s="322" t="s">
        <v>8279</v>
      </c>
      <c r="V51" s="71" t="s">
        <v>1407</v>
      </c>
      <c r="W51" s="39">
        <v>8106</v>
      </c>
      <c r="X51" s="39" t="s">
        <v>1408</v>
      </c>
      <c r="Y51" s="39" t="s">
        <v>1409</v>
      </c>
      <c r="Z51" s="323" t="s">
        <v>1410</v>
      </c>
      <c r="AA51" s="322" t="s">
        <v>5480</v>
      </c>
      <c r="AB51" s="320" t="s">
        <v>1778</v>
      </c>
      <c r="AC51" s="39">
        <v>4473</v>
      </c>
      <c r="AD51" s="158">
        <v>1</v>
      </c>
      <c r="AE51" s="39">
        <v>2</v>
      </c>
      <c r="AF51" s="71" t="s">
        <v>5293</v>
      </c>
      <c r="AG51" s="39">
        <v>3</v>
      </c>
      <c r="AH51" s="39">
        <v>4</v>
      </c>
      <c r="AI51" s="73" t="s">
        <v>5293</v>
      </c>
      <c r="AJ51" s="643" t="s">
        <v>1814</v>
      </c>
      <c r="AK51" s="643" t="s">
        <v>1814</v>
      </c>
      <c r="AL51" s="107"/>
      <c r="AM51" s="14"/>
    </row>
    <row r="52" spans="1:39" ht="13.5" customHeight="1">
      <c r="A52" s="236" t="s">
        <v>1645</v>
      </c>
      <c r="B52" s="357">
        <v>133</v>
      </c>
      <c r="C52" s="67">
        <v>582</v>
      </c>
      <c r="D52" s="68">
        <v>300</v>
      </c>
      <c r="E52" s="68">
        <v>12</v>
      </c>
      <c r="F52" s="68">
        <v>17</v>
      </c>
      <c r="G52" s="69">
        <v>13</v>
      </c>
      <c r="H52" s="338" t="s">
        <v>4322</v>
      </c>
      <c r="I52" s="39">
        <v>548</v>
      </c>
      <c r="J52" s="39">
        <v>522</v>
      </c>
      <c r="K52" s="39" t="s">
        <v>5300</v>
      </c>
      <c r="L52" s="39">
        <v>124</v>
      </c>
      <c r="M52" s="71">
        <v>200</v>
      </c>
      <c r="N52" s="345" t="s">
        <v>6081</v>
      </c>
      <c r="O52" s="322" t="s">
        <v>1959</v>
      </c>
      <c r="P52" s="72" t="s">
        <v>513</v>
      </c>
      <c r="Q52" s="357">
        <v>133</v>
      </c>
      <c r="R52" s="39">
        <v>98950</v>
      </c>
      <c r="S52" s="39">
        <v>3400</v>
      </c>
      <c r="T52" s="39">
        <v>3822</v>
      </c>
      <c r="U52" s="322" t="s">
        <v>1411</v>
      </c>
      <c r="V52" s="71" t="s">
        <v>1412</v>
      </c>
      <c r="W52" s="39">
        <v>7659</v>
      </c>
      <c r="X52" s="39" t="s">
        <v>1413</v>
      </c>
      <c r="Y52" s="320" t="s">
        <v>1414</v>
      </c>
      <c r="Z52" s="323" t="s">
        <v>1415</v>
      </c>
      <c r="AA52" s="322" t="s">
        <v>5430</v>
      </c>
      <c r="AB52" s="39" t="s">
        <v>1416</v>
      </c>
      <c r="AC52" s="39">
        <v>6105</v>
      </c>
      <c r="AD52" s="158">
        <v>1</v>
      </c>
      <c r="AE52" s="39">
        <v>2</v>
      </c>
      <c r="AF52" s="71" t="s">
        <v>5293</v>
      </c>
      <c r="AG52" s="39">
        <v>4</v>
      </c>
      <c r="AH52" s="39">
        <v>4</v>
      </c>
      <c r="AI52" s="73" t="s">
        <v>5293</v>
      </c>
      <c r="AJ52" s="643" t="s">
        <v>1814</v>
      </c>
      <c r="AK52" s="643" t="s">
        <v>1814</v>
      </c>
      <c r="AL52" s="107"/>
      <c r="AM52" s="14"/>
    </row>
    <row r="53" spans="1:39" ht="13.5" customHeight="1">
      <c r="A53" s="236" t="s">
        <v>1646</v>
      </c>
      <c r="B53" s="357">
        <v>147</v>
      </c>
      <c r="C53" s="67">
        <v>588</v>
      </c>
      <c r="D53" s="68">
        <v>300</v>
      </c>
      <c r="E53" s="68">
        <v>12</v>
      </c>
      <c r="F53" s="68">
        <v>20</v>
      </c>
      <c r="G53" s="69">
        <v>13</v>
      </c>
      <c r="H53" s="338" t="s">
        <v>6100</v>
      </c>
      <c r="I53" s="39">
        <v>548</v>
      </c>
      <c r="J53" s="39">
        <v>522</v>
      </c>
      <c r="K53" s="39" t="s">
        <v>5300</v>
      </c>
      <c r="L53" s="39">
        <v>124</v>
      </c>
      <c r="M53" s="71">
        <v>200</v>
      </c>
      <c r="N53" s="345" t="s">
        <v>1963</v>
      </c>
      <c r="O53" s="322" t="s">
        <v>1964</v>
      </c>
      <c r="P53" s="72" t="s">
        <v>514</v>
      </c>
      <c r="Q53" s="357">
        <v>147</v>
      </c>
      <c r="R53" s="39">
        <v>114400</v>
      </c>
      <c r="S53" s="39">
        <v>3889</v>
      </c>
      <c r="T53" s="39">
        <v>4348</v>
      </c>
      <c r="U53" s="322" t="s">
        <v>4962</v>
      </c>
      <c r="V53" s="71" t="s">
        <v>1417</v>
      </c>
      <c r="W53" s="39">
        <v>9009</v>
      </c>
      <c r="X53" s="39" t="s">
        <v>1418</v>
      </c>
      <c r="Y53" s="320" t="s">
        <v>1419</v>
      </c>
      <c r="Z53" s="323" t="s">
        <v>6825</v>
      </c>
      <c r="AA53" s="322" t="s">
        <v>1420</v>
      </c>
      <c r="AB53" s="320" t="s">
        <v>5901</v>
      </c>
      <c r="AC53" s="39">
        <v>7259</v>
      </c>
      <c r="AD53" s="158">
        <v>1</v>
      </c>
      <c r="AE53" s="39">
        <v>1</v>
      </c>
      <c r="AF53" s="71" t="s">
        <v>5293</v>
      </c>
      <c r="AG53" s="39">
        <v>4</v>
      </c>
      <c r="AH53" s="39">
        <v>4</v>
      </c>
      <c r="AI53" s="73" t="s">
        <v>5293</v>
      </c>
      <c r="AJ53" s="643" t="s">
        <v>1814</v>
      </c>
      <c r="AK53" s="643" t="s">
        <v>1814</v>
      </c>
      <c r="AL53" s="107"/>
      <c r="AM53" s="14"/>
    </row>
    <row r="54" spans="1:39" ht="13.5" customHeight="1">
      <c r="A54" s="236" t="s">
        <v>1647</v>
      </c>
      <c r="B54" s="357">
        <v>170</v>
      </c>
      <c r="C54" s="67">
        <v>594</v>
      </c>
      <c r="D54" s="68">
        <v>302</v>
      </c>
      <c r="E54" s="68">
        <v>14</v>
      </c>
      <c r="F54" s="68">
        <v>23</v>
      </c>
      <c r="G54" s="69">
        <v>13</v>
      </c>
      <c r="H54" s="338" t="s">
        <v>7871</v>
      </c>
      <c r="I54" s="39">
        <v>548</v>
      </c>
      <c r="J54" s="39">
        <v>522</v>
      </c>
      <c r="K54" s="39" t="s">
        <v>5300</v>
      </c>
      <c r="L54" s="39">
        <v>126</v>
      </c>
      <c r="M54" s="71">
        <v>202</v>
      </c>
      <c r="N54" s="345" t="s">
        <v>1965</v>
      </c>
      <c r="O54" s="322" t="s">
        <v>1966</v>
      </c>
      <c r="P54" s="72" t="s">
        <v>515</v>
      </c>
      <c r="Q54" s="357">
        <v>170</v>
      </c>
      <c r="R54" s="39">
        <v>133600</v>
      </c>
      <c r="S54" s="39">
        <v>4497</v>
      </c>
      <c r="T54" s="39">
        <v>5057</v>
      </c>
      <c r="U54" s="322" t="s">
        <v>1421</v>
      </c>
      <c r="V54" s="71" t="s">
        <v>1422</v>
      </c>
      <c r="W54" s="39">
        <v>10570</v>
      </c>
      <c r="X54" s="39" t="s">
        <v>1423</v>
      </c>
      <c r="Y54" s="39">
        <v>1077</v>
      </c>
      <c r="Z54" s="323" t="s">
        <v>4907</v>
      </c>
      <c r="AA54" s="322" t="s">
        <v>6744</v>
      </c>
      <c r="AB54" s="39" t="s">
        <v>6745</v>
      </c>
      <c r="AC54" s="39">
        <v>8606</v>
      </c>
      <c r="AD54" s="158">
        <v>1</v>
      </c>
      <c r="AE54" s="39">
        <v>1</v>
      </c>
      <c r="AF54" s="71" t="s">
        <v>5293</v>
      </c>
      <c r="AG54" s="39">
        <v>2</v>
      </c>
      <c r="AH54" s="39">
        <v>4</v>
      </c>
      <c r="AI54" s="73" t="s">
        <v>5293</v>
      </c>
      <c r="AJ54" s="643" t="s">
        <v>1814</v>
      </c>
      <c r="AK54" s="643" t="s">
        <v>1814</v>
      </c>
      <c r="AL54" s="107"/>
      <c r="AM54" s="14"/>
    </row>
    <row r="55" spans="1:39" ht="13.5" customHeight="1">
      <c r="A55" s="236" t="s">
        <v>1648</v>
      </c>
      <c r="B55" s="357">
        <v>163</v>
      </c>
      <c r="C55" s="67">
        <v>692</v>
      </c>
      <c r="D55" s="68">
        <v>300</v>
      </c>
      <c r="E55" s="68">
        <v>13</v>
      </c>
      <c r="F55" s="68">
        <v>20</v>
      </c>
      <c r="G55" s="69">
        <v>18</v>
      </c>
      <c r="H55" s="338" t="s">
        <v>1967</v>
      </c>
      <c r="I55" s="39">
        <v>652</v>
      </c>
      <c r="J55" s="39">
        <v>616</v>
      </c>
      <c r="K55" s="39" t="s">
        <v>5300</v>
      </c>
      <c r="L55" s="39">
        <v>124</v>
      </c>
      <c r="M55" s="71">
        <v>200</v>
      </c>
      <c r="N55" s="345" t="s">
        <v>1968</v>
      </c>
      <c r="O55" s="322" t="s">
        <v>8101</v>
      </c>
      <c r="P55" s="72" t="s">
        <v>516</v>
      </c>
      <c r="Q55" s="357">
        <v>163</v>
      </c>
      <c r="R55" s="39">
        <v>168400</v>
      </c>
      <c r="S55" s="39">
        <v>4868</v>
      </c>
      <c r="T55" s="39">
        <v>5503</v>
      </c>
      <c r="U55" s="322" t="s">
        <v>6746</v>
      </c>
      <c r="V55" s="71" t="s">
        <v>6747</v>
      </c>
      <c r="W55" s="39">
        <v>9015</v>
      </c>
      <c r="X55" s="320" t="s">
        <v>1805</v>
      </c>
      <c r="Y55" s="39" t="s">
        <v>1806</v>
      </c>
      <c r="Z55" s="323" t="s">
        <v>5684</v>
      </c>
      <c r="AA55" s="322" t="s">
        <v>1807</v>
      </c>
      <c r="AB55" s="39" t="s">
        <v>8542</v>
      </c>
      <c r="AC55" s="39">
        <v>10160</v>
      </c>
      <c r="AD55" s="158">
        <v>1</v>
      </c>
      <c r="AE55" s="39">
        <v>1</v>
      </c>
      <c r="AF55" s="71" t="s">
        <v>5293</v>
      </c>
      <c r="AG55" s="39">
        <v>4</v>
      </c>
      <c r="AH55" s="39">
        <v>4</v>
      </c>
      <c r="AI55" s="73" t="s">
        <v>5293</v>
      </c>
      <c r="AJ55" s="643" t="s">
        <v>1814</v>
      </c>
      <c r="AK55" s="643" t="s">
        <v>1814</v>
      </c>
      <c r="AL55" s="107"/>
      <c r="AM55" s="14"/>
    </row>
    <row r="56" spans="1:39" ht="13.5" customHeight="1">
      <c r="A56" s="236" t="s">
        <v>1649</v>
      </c>
      <c r="B56" s="357">
        <v>182</v>
      </c>
      <c r="C56" s="67">
        <v>700</v>
      </c>
      <c r="D56" s="68">
        <v>300</v>
      </c>
      <c r="E56" s="68">
        <v>13</v>
      </c>
      <c r="F56" s="68">
        <v>24</v>
      </c>
      <c r="G56" s="69">
        <v>18</v>
      </c>
      <c r="H56" s="338" t="s">
        <v>1969</v>
      </c>
      <c r="I56" s="39">
        <v>652</v>
      </c>
      <c r="J56" s="39">
        <v>616</v>
      </c>
      <c r="K56" s="39" t="s">
        <v>5300</v>
      </c>
      <c r="L56" s="39">
        <v>124</v>
      </c>
      <c r="M56" s="71">
        <v>200</v>
      </c>
      <c r="N56" s="345" t="s">
        <v>3144</v>
      </c>
      <c r="O56" s="322" t="s">
        <v>7834</v>
      </c>
      <c r="P56" s="72" t="s">
        <v>6626</v>
      </c>
      <c r="Q56" s="357">
        <v>182</v>
      </c>
      <c r="R56" s="39">
        <v>197500</v>
      </c>
      <c r="S56" s="39">
        <v>5643</v>
      </c>
      <c r="T56" s="39">
        <v>6338</v>
      </c>
      <c r="U56" s="322" t="s">
        <v>1808</v>
      </c>
      <c r="V56" s="323" t="s">
        <v>1809</v>
      </c>
      <c r="W56" s="39">
        <v>10820</v>
      </c>
      <c r="X56" s="320" t="s">
        <v>1810</v>
      </c>
      <c r="Y56" s="39">
        <v>1110</v>
      </c>
      <c r="Z56" s="323" t="s">
        <v>6577</v>
      </c>
      <c r="AA56" s="322" t="s">
        <v>4975</v>
      </c>
      <c r="AB56" s="39" t="s">
        <v>1811</v>
      </c>
      <c r="AC56" s="39">
        <v>12340</v>
      </c>
      <c r="AD56" s="158">
        <v>1</v>
      </c>
      <c r="AE56" s="39">
        <v>1</v>
      </c>
      <c r="AF56" s="71" t="s">
        <v>5293</v>
      </c>
      <c r="AG56" s="39">
        <v>4</v>
      </c>
      <c r="AH56" s="39">
        <v>4</v>
      </c>
      <c r="AI56" s="73" t="s">
        <v>5293</v>
      </c>
      <c r="AJ56" s="643" t="s">
        <v>1814</v>
      </c>
      <c r="AK56" s="643" t="s">
        <v>1814</v>
      </c>
      <c r="AL56" s="107"/>
      <c r="AM56" s="14"/>
    </row>
    <row r="57" spans="1:39" ht="13.5" customHeight="1">
      <c r="A57" s="236" t="s">
        <v>1650</v>
      </c>
      <c r="B57" s="357">
        <v>188</v>
      </c>
      <c r="C57" s="67">
        <v>792</v>
      </c>
      <c r="D57" s="68">
        <v>300</v>
      </c>
      <c r="E57" s="68">
        <v>14</v>
      </c>
      <c r="F57" s="68">
        <v>22</v>
      </c>
      <c r="G57" s="69">
        <v>18</v>
      </c>
      <c r="H57" s="338" t="s">
        <v>9224</v>
      </c>
      <c r="I57" s="39">
        <v>748</v>
      </c>
      <c r="J57" s="39">
        <v>712</v>
      </c>
      <c r="K57" s="39" t="s">
        <v>5300</v>
      </c>
      <c r="L57" s="39">
        <v>126</v>
      </c>
      <c r="M57" s="71">
        <v>200</v>
      </c>
      <c r="N57" s="345" t="s">
        <v>9225</v>
      </c>
      <c r="O57" s="322" t="s">
        <v>5260</v>
      </c>
      <c r="P57" s="72" t="s">
        <v>6627</v>
      </c>
      <c r="Q57" s="357">
        <v>188</v>
      </c>
      <c r="R57" s="39">
        <v>248300</v>
      </c>
      <c r="S57" s="39">
        <v>6271</v>
      </c>
      <c r="T57" s="39">
        <v>7143</v>
      </c>
      <c r="U57" s="322" t="s">
        <v>7156</v>
      </c>
      <c r="V57" s="71" t="s">
        <v>4264</v>
      </c>
      <c r="W57" s="39">
        <v>9921</v>
      </c>
      <c r="X57" s="39" t="s">
        <v>1812</v>
      </c>
      <c r="Y57" s="39">
        <v>1030</v>
      </c>
      <c r="Z57" s="323" t="s">
        <v>6490</v>
      </c>
      <c r="AA57" s="322" t="s">
        <v>1813</v>
      </c>
      <c r="AB57" s="39" t="s">
        <v>1783</v>
      </c>
      <c r="AC57" s="39">
        <v>14670</v>
      </c>
      <c r="AD57" s="158">
        <v>1</v>
      </c>
      <c r="AE57" s="39">
        <v>1</v>
      </c>
      <c r="AF57" s="71" t="s">
        <v>5293</v>
      </c>
      <c r="AG57" s="39">
        <v>4</v>
      </c>
      <c r="AH57" s="39">
        <v>4</v>
      </c>
      <c r="AI57" s="73" t="s">
        <v>5293</v>
      </c>
      <c r="AJ57" s="643" t="s">
        <v>1814</v>
      </c>
      <c r="AK57" s="643" t="s">
        <v>1814</v>
      </c>
      <c r="AL57" s="107"/>
      <c r="AM57" s="14"/>
    </row>
    <row r="58" spans="1:39" ht="13.5" customHeight="1">
      <c r="A58" s="236" t="s">
        <v>1651</v>
      </c>
      <c r="B58" s="357">
        <v>207</v>
      </c>
      <c r="C58" s="67">
        <v>800</v>
      </c>
      <c r="D58" s="68">
        <v>300</v>
      </c>
      <c r="E58" s="68">
        <v>14</v>
      </c>
      <c r="F58" s="68">
        <v>26</v>
      </c>
      <c r="G58" s="69">
        <v>18</v>
      </c>
      <c r="H58" s="338" t="s">
        <v>9226</v>
      </c>
      <c r="I58" s="39">
        <v>748</v>
      </c>
      <c r="J58" s="39">
        <v>712</v>
      </c>
      <c r="K58" s="39" t="s">
        <v>5300</v>
      </c>
      <c r="L58" s="39">
        <v>126</v>
      </c>
      <c r="M58" s="71">
        <v>200</v>
      </c>
      <c r="N58" s="345" t="s">
        <v>9227</v>
      </c>
      <c r="O58" s="322" t="s">
        <v>9228</v>
      </c>
      <c r="P58" s="72" t="s">
        <v>6628</v>
      </c>
      <c r="Q58" s="357">
        <v>207</v>
      </c>
      <c r="R58" s="39">
        <v>286400</v>
      </c>
      <c r="S58" s="39">
        <v>7159</v>
      </c>
      <c r="T58" s="39">
        <v>8098</v>
      </c>
      <c r="U58" s="322" t="s">
        <v>959</v>
      </c>
      <c r="V58" s="71" t="s">
        <v>4297</v>
      </c>
      <c r="W58" s="39">
        <v>11720</v>
      </c>
      <c r="X58" s="39" t="s">
        <v>7694</v>
      </c>
      <c r="Y58" s="39">
        <v>1210</v>
      </c>
      <c r="Z58" s="323" t="s">
        <v>1784</v>
      </c>
      <c r="AA58" s="322" t="s">
        <v>1785</v>
      </c>
      <c r="AB58" s="39" t="s">
        <v>1786</v>
      </c>
      <c r="AC58" s="39">
        <v>17520</v>
      </c>
      <c r="AD58" s="158">
        <v>1</v>
      </c>
      <c r="AE58" s="39">
        <v>1</v>
      </c>
      <c r="AF58" s="71" t="s">
        <v>5293</v>
      </c>
      <c r="AG58" s="39">
        <v>4</v>
      </c>
      <c r="AH58" s="39">
        <v>4</v>
      </c>
      <c r="AI58" s="73" t="s">
        <v>5293</v>
      </c>
      <c r="AJ58" s="643" t="s">
        <v>1814</v>
      </c>
      <c r="AK58" s="643" t="s">
        <v>1814</v>
      </c>
      <c r="AL58" s="107"/>
      <c r="AM58" s="14"/>
    </row>
    <row r="59" spans="1:39" ht="13.5" customHeight="1">
      <c r="A59" s="236" t="s">
        <v>1832</v>
      </c>
      <c r="B59" s="357">
        <v>210</v>
      </c>
      <c r="C59" s="67">
        <v>890</v>
      </c>
      <c r="D59" s="68">
        <v>299</v>
      </c>
      <c r="E59" s="68">
        <v>15</v>
      </c>
      <c r="F59" s="68">
        <v>23</v>
      </c>
      <c r="G59" s="69">
        <v>18</v>
      </c>
      <c r="H59" s="338" t="s">
        <v>9229</v>
      </c>
      <c r="I59" s="39">
        <v>844</v>
      </c>
      <c r="J59" s="39">
        <v>808</v>
      </c>
      <c r="K59" s="39" t="s">
        <v>5300</v>
      </c>
      <c r="L59" s="39">
        <v>126</v>
      </c>
      <c r="M59" s="71">
        <v>198</v>
      </c>
      <c r="N59" s="345" t="s">
        <v>9230</v>
      </c>
      <c r="O59" s="322" t="s">
        <v>9231</v>
      </c>
      <c r="P59" s="72" t="s">
        <v>6629</v>
      </c>
      <c r="Q59" s="357">
        <v>210</v>
      </c>
      <c r="R59" s="39">
        <v>338500</v>
      </c>
      <c r="S59" s="39">
        <v>7608</v>
      </c>
      <c r="T59" s="39">
        <v>8750</v>
      </c>
      <c r="U59" s="322" t="s">
        <v>1787</v>
      </c>
      <c r="V59" s="71" t="s">
        <v>6376</v>
      </c>
      <c r="W59" s="39">
        <v>10280</v>
      </c>
      <c r="X59" s="39" t="s">
        <v>1788</v>
      </c>
      <c r="Y59" s="39">
        <v>1079</v>
      </c>
      <c r="Z59" s="323" t="s">
        <v>2666</v>
      </c>
      <c r="AA59" s="322" t="s">
        <v>4975</v>
      </c>
      <c r="AB59" s="39" t="s">
        <v>1789</v>
      </c>
      <c r="AC59" s="39">
        <v>19260</v>
      </c>
      <c r="AD59" s="158">
        <v>1</v>
      </c>
      <c r="AE59" s="39">
        <v>1</v>
      </c>
      <c r="AF59" s="71" t="s">
        <v>5293</v>
      </c>
      <c r="AG59" s="39">
        <v>4</v>
      </c>
      <c r="AH59" s="39">
        <v>4</v>
      </c>
      <c r="AI59" s="73" t="s">
        <v>5293</v>
      </c>
      <c r="AJ59" s="643" t="s">
        <v>1814</v>
      </c>
      <c r="AK59" s="643" t="s">
        <v>1814</v>
      </c>
      <c r="AL59" s="107"/>
      <c r="AM59" s="14"/>
    </row>
    <row r="60" spans="1:39" ht="13.5" customHeight="1">
      <c r="A60" s="236" t="s">
        <v>1833</v>
      </c>
      <c r="B60" s="357">
        <v>240</v>
      </c>
      <c r="C60" s="67">
        <v>900</v>
      </c>
      <c r="D60" s="68">
        <v>300</v>
      </c>
      <c r="E60" s="68">
        <v>16</v>
      </c>
      <c r="F60" s="68">
        <v>28</v>
      </c>
      <c r="G60" s="69">
        <v>18</v>
      </c>
      <c r="H60" s="338" t="s">
        <v>7997</v>
      </c>
      <c r="I60" s="39">
        <v>844</v>
      </c>
      <c r="J60" s="39">
        <v>808</v>
      </c>
      <c r="K60" s="39" t="s">
        <v>5300</v>
      </c>
      <c r="L60" s="39">
        <v>128</v>
      </c>
      <c r="M60" s="71">
        <v>200</v>
      </c>
      <c r="N60" s="345" t="s">
        <v>9232</v>
      </c>
      <c r="O60" s="322" t="s">
        <v>6389</v>
      </c>
      <c r="P60" s="72" t="s">
        <v>6630</v>
      </c>
      <c r="Q60" s="357">
        <v>240</v>
      </c>
      <c r="R60" s="39">
        <v>404500</v>
      </c>
      <c r="S60" s="39">
        <v>8989</v>
      </c>
      <c r="T60" s="39">
        <v>10290</v>
      </c>
      <c r="U60" s="322" t="s">
        <v>3801</v>
      </c>
      <c r="V60" s="71" t="s">
        <v>8284</v>
      </c>
      <c r="W60" s="39">
        <v>12630</v>
      </c>
      <c r="X60" s="39" t="s">
        <v>1790</v>
      </c>
      <c r="Y60" s="39">
        <v>1317</v>
      </c>
      <c r="Z60" s="323" t="s">
        <v>6805</v>
      </c>
      <c r="AA60" s="322" t="s">
        <v>1791</v>
      </c>
      <c r="AB60" s="39" t="s">
        <v>1792</v>
      </c>
      <c r="AC60" s="39">
        <v>23950</v>
      </c>
      <c r="AD60" s="158">
        <v>1</v>
      </c>
      <c r="AE60" s="39">
        <v>1</v>
      </c>
      <c r="AF60" s="71" t="s">
        <v>5293</v>
      </c>
      <c r="AG60" s="39">
        <v>4</v>
      </c>
      <c r="AH60" s="39">
        <v>4</v>
      </c>
      <c r="AI60" s="73" t="s">
        <v>5293</v>
      </c>
      <c r="AJ60" s="643" t="s">
        <v>1814</v>
      </c>
      <c r="AK60" s="643" t="s">
        <v>1814</v>
      </c>
      <c r="AL60" s="107"/>
      <c r="AM60" s="14"/>
    </row>
    <row r="61" spans="1:39" ht="13.5" customHeight="1">
      <c r="A61" s="236" t="s">
        <v>1834</v>
      </c>
      <c r="B61" s="357">
        <v>283</v>
      </c>
      <c r="C61" s="67">
        <v>912</v>
      </c>
      <c r="D61" s="68">
        <v>302</v>
      </c>
      <c r="E61" s="68">
        <v>18</v>
      </c>
      <c r="F61" s="68">
        <v>34</v>
      </c>
      <c r="G61" s="69">
        <v>18</v>
      </c>
      <c r="H61" s="338" t="s">
        <v>9233</v>
      </c>
      <c r="I61" s="39">
        <v>844</v>
      </c>
      <c r="J61" s="39">
        <v>808</v>
      </c>
      <c r="K61" s="39" t="s">
        <v>5300</v>
      </c>
      <c r="L61" s="39">
        <v>130</v>
      </c>
      <c r="M61" s="71">
        <v>202</v>
      </c>
      <c r="N61" s="345" t="s">
        <v>9234</v>
      </c>
      <c r="O61" s="322" t="s">
        <v>2727</v>
      </c>
      <c r="P61" s="72" t="s">
        <v>1580</v>
      </c>
      <c r="Q61" s="357">
        <v>283</v>
      </c>
      <c r="R61" s="39">
        <v>491000</v>
      </c>
      <c r="S61" s="39">
        <v>10770</v>
      </c>
      <c r="T61" s="39">
        <v>12340</v>
      </c>
      <c r="U61" s="322" t="s">
        <v>1793</v>
      </c>
      <c r="V61" s="71" t="s">
        <v>8441</v>
      </c>
      <c r="W61" s="39">
        <v>15650</v>
      </c>
      <c r="X61" s="39">
        <v>1037</v>
      </c>
      <c r="Y61" s="39">
        <v>1622</v>
      </c>
      <c r="Z61" s="323" t="s">
        <v>5684</v>
      </c>
      <c r="AA61" s="320" t="s">
        <v>7755</v>
      </c>
      <c r="AB61" s="39" t="s">
        <v>1794</v>
      </c>
      <c r="AC61" s="39">
        <v>30080</v>
      </c>
      <c r="AD61" s="158">
        <v>1</v>
      </c>
      <c r="AE61" s="39">
        <v>1</v>
      </c>
      <c r="AF61" s="71" t="s">
        <v>5293</v>
      </c>
      <c r="AG61" s="39">
        <v>4</v>
      </c>
      <c r="AH61" s="39">
        <v>4</v>
      </c>
      <c r="AI61" s="73" t="s">
        <v>5293</v>
      </c>
      <c r="AJ61" s="643" t="s">
        <v>1814</v>
      </c>
      <c r="AK61" s="643" t="s">
        <v>1814</v>
      </c>
      <c r="AL61" s="107"/>
      <c r="AM61" s="14"/>
    </row>
    <row r="62" spans="1:39" ht="13.5" customHeight="1">
      <c r="AM62" s="14"/>
    </row>
    <row r="63" spans="1:39" ht="13.5" customHeight="1"/>
    <row r="64" spans="1:39" ht="13.5" customHeight="1"/>
    <row r="65" ht="13.5" customHeight="1"/>
  </sheetData>
  <mergeCells count="17">
    <mergeCell ref="A1:Q1"/>
    <mergeCell ref="A2:Q2"/>
    <mergeCell ref="A3:Q3"/>
    <mergeCell ref="N4:O5"/>
    <mergeCell ref="P4:Q5"/>
    <mergeCell ref="A4:B5"/>
    <mergeCell ref="C4:G5"/>
    <mergeCell ref="H4:H5"/>
    <mergeCell ref="I4:M5"/>
    <mergeCell ref="AK6:AK10"/>
    <mergeCell ref="AL6:AL10"/>
    <mergeCell ref="R4:AC4"/>
    <mergeCell ref="R5:V5"/>
    <mergeCell ref="W5:Z5"/>
    <mergeCell ref="AA5:AC5"/>
    <mergeCell ref="AD6:AI6"/>
    <mergeCell ref="AJ6:AJ10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FB7B-9870-45C4-B760-D3AAE4FD942D}">
  <dimension ref="A3:CI134"/>
  <sheetViews>
    <sheetView showGridLines="0" topLeftCell="A13" zoomScaleNormal="75" zoomScaleSheetLayoutView="25" workbookViewId="0">
      <selection activeCell="I43" sqref="I43"/>
    </sheetView>
  </sheetViews>
  <sheetFormatPr defaultColWidth="7.42578125" defaultRowHeight="12.75"/>
  <cols>
    <col min="1" max="1" width="6.5703125" style="480" customWidth="1"/>
    <col min="2" max="2" width="12" style="480" customWidth="1"/>
    <col min="3" max="6" width="7.42578125" style="480" customWidth="1"/>
    <col min="7" max="7" width="9.28515625" style="480" customWidth="1"/>
    <col min="8" max="8" width="11.140625" style="480" customWidth="1"/>
    <col min="9" max="12" width="7.42578125" style="480" customWidth="1"/>
    <col min="13" max="13" width="15.7109375" style="480" customWidth="1"/>
    <col min="14" max="14" width="14.7109375" style="480" customWidth="1"/>
    <col min="15" max="18" width="7.42578125" style="480" customWidth="1"/>
    <col min="19" max="19" width="10.5703125" style="480" customWidth="1"/>
    <col min="20" max="20" width="14.28515625" style="480" customWidth="1"/>
    <col min="21" max="24" width="7.42578125" style="480" customWidth="1"/>
    <col min="25" max="25" width="10" style="480" customWidth="1"/>
    <col min="26" max="26" width="14.42578125" style="480" customWidth="1"/>
    <col min="27" max="30" width="7.42578125" style="480" customWidth="1"/>
    <col min="31" max="31" width="16.140625" style="480" customWidth="1"/>
    <col min="32" max="32" width="20" style="480" customWidth="1"/>
    <col min="33" max="36" width="7.42578125" style="480" customWidth="1"/>
    <col min="37" max="37" width="10" style="480" customWidth="1"/>
    <col min="38" max="38" width="15" style="480" customWidth="1"/>
    <col min="39" max="39" width="20.42578125" style="480" customWidth="1"/>
    <col min="40" max="43" width="7.42578125" style="480" customWidth="1"/>
    <col min="44" max="44" width="20.140625" style="480" customWidth="1"/>
    <col min="45" max="45" width="19.42578125" style="480" customWidth="1"/>
    <col min="46" max="49" width="7.42578125" style="480" customWidth="1"/>
    <col min="50" max="50" width="14.5703125" style="480" customWidth="1"/>
    <col min="51" max="51" width="18.7109375" style="480" customWidth="1"/>
    <col min="52" max="55" width="7.42578125" style="480" customWidth="1"/>
    <col min="56" max="56" width="18.28515625" style="480" customWidth="1"/>
    <col min="57" max="57" width="20.28515625" style="480" customWidth="1"/>
    <col min="58" max="61" width="7.42578125" style="480" customWidth="1"/>
    <col min="62" max="62" width="17.85546875" style="480" customWidth="1"/>
    <col min="63" max="63" width="18.28515625" style="480" customWidth="1"/>
    <col min="64" max="67" width="7.42578125" style="480" customWidth="1"/>
    <col min="68" max="68" width="15.42578125" style="480" customWidth="1"/>
    <col min="69" max="69" width="12.85546875" style="480" customWidth="1"/>
    <col min="70" max="73" width="7.42578125" style="480" customWidth="1"/>
    <col min="74" max="74" width="18.42578125" style="480" customWidth="1"/>
    <col min="75" max="75" width="17.7109375" style="480" customWidth="1"/>
    <col min="76" max="77" width="7.42578125" style="480" customWidth="1"/>
    <col min="78" max="78" width="9.85546875" style="480" customWidth="1"/>
    <col min="79" max="79" width="9" style="480" customWidth="1"/>
    <col min="80" max="80" width="15.28515625" style="480" customWidth="1"/>
    <col min="81" max="81" width="21.7109375" style="480" customWidth="1"/>
    <col min="82" max="102" width="7.42578125" style="480" customWidth="1"/>
    <col min="103" max="103" width="10.7109375" style="480" customWidth="1"/>
    <col min="104" max="108" width="7.42578125" style="480" customWidth="1"/>
    <col min="109" max="109" width="17.5703125" style="480" customWidth="1"/>
    <col min="110" max="16384" width="7.42578125" style="480"/>
  </cols>
  <sheetData>
    <row r="3" spans="1:87" ht="21">
      <c r="B3" s="663" t="s">
        <v>1802</v>
      </c>
    </row>
    <row r="4" spans="1:87">
      <c r="B4" s="1070" t="s">
        <v>4890</v>
      </c>
      <c r="C4" s="1070"/>
      <c r="D4" s="1070"/>
      <c r="E4" s="1070"/>
      <c r="F4" s="1070"/>
      <c r="G4" s="1070"/>
      <c r="H4" s="1070"/>
    </row>
    <row r="7" spans="1:87" ht="21">
      <c r="B7" s="663" t="s">
        <v>1803</v>
      </c>
    </row>
    <row r="8" spans="1:87">
      <c r="B8" s="1070" t="s">
        <v>4891</v>
      </c>
      <c r="C8" s="1070"/>
      <c r="D8" s="1070"/>
      <c r="E8" s="1070"/>
      <c r="F8" s="1070"/>
      <c r="G8" s="1070"/>
      <c r="H8" s="1070"/>
    </row>
    <row r="11" spans="1:87" ht="21">
      <c r="B11" s="663" t="s">
        <v>1804</v>
      </c>
    </row>
    <row r="12" spans="1:87">
      <c r="B12" s="480" t="s">
        <v>4892</v>
      </c>
    </row>
    <row r="15" spans="1:87">
      <c r="A15" s="492"/>
      <c r="B15" s="492"/>
      <c r="C15" s="492"/>
      <c r="D15" s="492"/>
      <c r="E15" s="492"/>
      <c r="F15" s="492"/>
      <c r="G15" s="492"/>
      <c r="H15" s="492"/>
      <c r="I15" s="492"/>
      <c r="J15" s="492"/>
      <c r="K15" s="492"/>
      <c r="L15" s="492"/>
      <c r="M15" s="492"/>
      <c r="N15" s="492"/>
      <c r="O15" s="492"/>
      <c r="P15" s="492"/>
      <c r="Q15" s="492"/>
      <c r="R15" s="492"/>
      <c r="S15" s="492"/>
      <c r="T15" s="492"/>
      <c r="U15" s="492"/>
      <c r="V15" s="492"/>
      <c r="W15" s="492"/>
      <c r="X15" s="492"/>
      <c r="Y15" s="492"/>
      <c r="Z15" s="492"/>
      <c r="AA15" s="492"/>
      <c r="AB15" s="492"/>
      <c r="AC15" s="492"/>
      <c r="AD15" s="492"/>
      <c r="AE15" s="492"/>
      <c r="AF15" s="492"/>
      <c r="AG15" s="492"/>
      <c r="AH15" s="492"/>
      <c r="AI15" s="492"/>
      <c r="AJ15" s="492"/>
      <c r="AK15" s="492"/>
      <c r="AL15" s="492"/>
      <c r="AM15" s="492"/>
      <c r="AN15" s="492"/>
      <c r="AO15" s="492"/>
      <c r="AP15" s="492"/>
      <c r="AQ15" s="492"/>
      <c r="AR15" s="492"/>
      <c r="AS15" s="492"/>
      <c r="AT15" s="492"/>
      <c r="AU15" s="492"/>
      <c r="AV15" s="492"/>
      <c r="AW15" s="492"/>
      <c r="AX15" s="492"/>
      <c r="AY15" s="492"/>
      <c r="AZ15" s="492"/>
      <c r="BA15" s="492"/>
      <c r="BB15" s="492"/>
      <c r="BC15" s="492"/>
      <c r="BD15" s="492"/>
      <c r="BE15" s="492"/>
      <c r="BF15" s="492"/>
      <c r="BG15" s="492"/>
      <c r="BH15" s="492"/>
      <c r="BI15" s="492"/>
      <c r="BJ15" s="492"/>
      <c r="BK15" s="492"/>
      <c r="BL15" s="492"/>
      <c r="BM15" s="492"/>
      <c r="BN15" s="492"/>
      <c r="BO15" s="492"/>
      <c r="BP15" s="492"/>
      <c r="BQ15" s="481"/>
      <c r="BR15" s="482"/>
      <c r="BS15" s="482"/>
      <c r="BT15" s="482"/>
      <c r="BU15" s="482"/>
      <c r="BV15" s="492"/>
      <c r="BW15" s="492"/>
      <c r="BX15" s="492"/>
      <c r="BY15" s="492"/>
      <c r="BZ15" s="492"/>
      <c r="CA15" s="492"/>
      <c r="CB15" s="492"/>
      <c r="CC15" s="492"/>
      <c r="CD15" s="492"/>
      <c r="CE15" s="492"/>
      <c r="CF15" s="492"/>
      <c r="CG15" s="492"/>
      <c r="CH15" s="492"/>
      <c r="CI15" s="492"/>
    </row>
    <row r="16" spans="1:87">
      <c r="A16" s="492"/>
      <c r="B16" s="1065" t="s">
        <v>5648</v>
      </c>
      <c r="C16" s="715"/>
      <c r="D16" s="715"/>
      <c r="E16" s="715"/>
      <c r="F16" s="715"/>
      <c r="G16" s="492"/>
      <c r="H16" s="1065" t="s">
        <v>5649</v>
      </c>
      <c r="I16" s="715"/>
      <c r="J16" s="715"/>
      <c r="K16" s="715"/>
      <c r="L16" s="715"/>
      <c r="M16" s="492"/>
      <c r="N16" s="1065" t="s">
        <v>5650</v>
      </c>
      <c r="O16" s="715"/>
      <c r="P16" s="715"/>
      <c r="Q16" s="715"/>
      <c r="R16" s="715"/>
      <c r="S16" s="492"/>
      <c r="T16" s="1065" t="s">
        <v>2543</v>
      </c>
      <c r="U16" s="715"/>
      <c r="V16" s="715"/>
      <c r="W16" s="715"/>
      <c r="X16" s="715"/>
      <c r="Y16" s="492"/>
      <c r="Z16" s="1065" t="s">
        <v>2544</v>
      </c>
      <c r="AA16" s="715"/>
      <c r="AB16" s="715"/>
      <c r="AC16" s="715"/>
      <c r="AD16" s="715"/>
      <c r="AE16" s="492"/>
      <c r="AF16" s="1065" t="s">
        <v>2545</v>
      </c>
      <c r="AG16" s="715"/>
      <c r="AH16" s="715"/>
      <c r="AI16" s="715"/>
      <c r="AJ16" s="715"/>
      <c r="AK16" s="482"/>
      <c r="AL16" s="482"/>
      <c r="AM16" s="1065" t="s">
        <v>2546</v>
      </c>
      <c r="AN16" s="715"/>
      <c r="AO16" s="715"/>
      <c r="AP16" s="715"/>
      <c r="AQ16" s="715"/>
      <c r="AR16" s="492"/>
      <c r="AS16" s="1065" t="s">
        <v>2547</v>
      </c>
      <c r="AT16" s="715"/>
      <c r="AU16" s="715"/>
      <c r="AV16" s="715"/>
      <c r="AW16" s="715"/>
      <c r="AX16" s="492"/>
      <c r="AY16" s="1065" t="s">
        <v>2548</v>
      </c>
      <c r="AZ16" s="715"/>
      <c r="BA16" s="715"/>
      <c r="BB16" s="715"/>
      <c r="BC16" s="715"/>
      <c r="BD16" s="492"/>
      <c r="BE16" s="1065" t="s">
        <v>2548</v>
      </c>
      <c r="BF16" s="715"/>
      <c r="BG16" s="715"/>
      <c r="BH16" s="715"/>
      <c r="BI16" s="715"/>
      <c r="BJ16" s="492"/>
      <c r="BK16" s="1065" t="s">
        <v>2548</v>
      </c>
      <c r="BL16" s="715"/>
      <c r="BM16" s="715"/>
      <c r="BN16" s="715"/>
      <c r="BO16" s="715"/>
      <c r="BP16" s="492"/>
      <c r="BQ16" s="1065" t="s">
        <v>5642</v>
      </c>
      <c r="BR16" s="715"/>
      <c r="BS16" s="715"/>
      <c r="BT16" s="715"/>
      <c r="BU16" s="715"/>
      <c r="BV16" s="492"/>
      <c r="BW16" s="1065" t="s">
        <v>2549</v>
      </c>
      <c r="BX16" s="715"/>
      <c r="BY16" s="715"/>
      <c r="BZ16" s="715"/>
      <c r="CA16" s="715"/>
      <c r="CB16" s="492"/>
      <c r="CC16" s="1065" t="s">
        <v>5647</v>
      </c>
      <c r="CD16" s="715"/>
      <c r="CE16" s="715"/>
      <c r="CF16" s="715"/>
      <c r="CG16" s="715"/>
      <c r="CH16" s="492"/>
      <c r="CI16" s="492"/>
    </row>
    <row r="17" spans="1:87" ht="12" customHeight="1">
      <c r="A17" s="492"/>
      <c r="B17" s="1066"/>
      <c r="C17" s="716"/>
      <c r="D17" s="716"/>
      <c r="E17" s="716"/>
      <c r="F17" s="716"/>
      <c r="G17" s="492"/>
      <c r="H17" s="1066"/>
      <c r="I17" s="716"/>
      <c r="J17" s="716"/>
      <c r="K17" s="716"/>
      <c r="L17" s="716"/>
      <c r="M17" s="492"/>
      <c r="N17" s="1066"/>
      <c r="O17" s="716"/>
      <c r="P17" s="716"/>
      <c r="Q17" s="716"/>
      <c r="R17" s="716"/>
      <c r="S17" s="492"/>
      <c r="T17" s="1068"/>
      <c r="U17" s="716"/>
      <c r="V17" s="716"/>
      <c r="W17" s="716"/>
      <c r="X17" s="716"/>
      <c r="Y17" s="492"/>
      <c r="Z17" s="1066"/>
      <c r="AA17" s="716"/>
      <c r="AB17" s="716"/>
      <c r="AC17" s="716"/>
      <c r="AD17" s="716"/>
      <c r="AE17" s="492"/>
      <c r="AF17" s="1066"/>
      <c r="AG17" s="716"/>
      <c r="AH17" s="716"/>
      <c r="AI17" s="716"/>
      <c r="AJ17" s="716"/>
      <c r="AK17" s="482"/>
      <c r="AL17" s="482"/>
      <c r="AM17" s="1066"/>
      <c r="AN17" s="716"/>
      <c r="AO17" s="716"/>
      <c r="AP17" s="716"/>
      <c r="AQ17" s="716"/>
      <c r="AR17" s="492"/>
      <c r="AS17" s="1066"/>
      <c r="AT17" s="716"/>
      <c r="AU17" s="716"/>
      <c r="AV17" s="716"/>
      <c r="AW17" s="716"/>
      <c r="AX17" s="492"/>
      <c r="AY17" s="1066"/>
      <c r="AZ17" s="716"/>
      <c r="BA17" s="716"/>
      <c r="BB17" s="716"/>
      <c r="BC17" s="716"/>
      <c r="BD17" s="492"/>
      <c r="BE17" s="1066"/>
      <c r="BF17" s="716"/>
      <c r="BG17" s="716"/>
      <c r="BH17" s="716"/>
      <c r="BI17" s="716"/>
      <c r="BJ17" s="492"/>
      <c r="BK17" s="1066"/>
      <c r="BL17" s="716"/>
      <c r="BM17" s="716"/>
      <c r="BN17" s="716"/>
      <c r="BO17" s="716"/>
      <c r="BP17" s="492"/>
      <c r="BQ17" s="1066"/>
      <c r="BR17" s="716"/>
      <c r="BS17" s="716"/>
      <c r="BT17" s="716"/>
      <c r="BU17" s="716"/>
      <c r="BV17" s="492"/>
      <c r="BW17" s="1066"/>
      <c r="BX17" s="716"/>
      <c r="BY17" s="716"/>
      <c r="BZ17" s="716"/>
      <c r="CA17" s="716"/>
      <c r="CB17" s="492"/>
      <c r="CC17" s="1066"/>
      <c r="CD17" s="716"/>
      <c r="CE17" s="716"/>
      <c r="CF17" s="716"/>
      <c r="CG17" s="716"/>
      <c r="CH17" s="492"/>
      <c r="CI17" s="492"/>
    </row>
    <row r="18" spans="1:87" ht="12" customHeight="1">
      <c r="A18" s="492"/>
      <c r="B18" s="1066"/>
      <c r="C18" s="716"/>
      <c r="D18" s="716"/>
      <c r="E18" s="716"/>
      <c r="F18" s="716"/>
      <c r="G18" s="492"/>
      <c r="H18" s="1066"/>
      <c r="I18" s="716"/>
      <c r="J18" s="716"/>
      <c r="K18" s="716"/>
      <c r="L18" s="716"/>
      <c r="M18" s="492"/>
      <c r="N18" s="1066"/>
      <c r="O18" s="716"/>
      <c r="P18" s="716"/>
      <c r="Q18" s="716"/>
      <c r="R18" s="716"/>
      <c r="S18" s="492"/>
      <c r="T18" s="1068"/>
      <c r="U18" s="716"/>
      <c r="V18" s="716"/>
      <c r="W18" s="716"/>
      <c r="X18" s="716"/>
      <c r="Y18" s="492"/>
      <c r="Z18" s="1066"/>
      <c r="AA18" s="716"/>
      <c r="AB18" s="716"/>
      <c r="AC18" s="716"/>
      <c r="AD18" s="716"/>
      <c r="AE18" s="492"/>
      <c r="AF18" s="1066"/>
      <c r="AG18" s="716"/>
      <c r="AH18" s="716"/>
      <c r="AI18" s="716"/>
      <c r="AJ18" s="716"/>
      <c r="AK18" s="482"/>
      <c r="AL18" s="482"/>
      <c r="AM18" s="1066"/>
      <c r="AN18" s="716"/>
      <c r="AO18" s="716"/>
      <c r="AP18" s="716"/>
      <c r="AQ18" s="716"/>
      <c r="AR18" s="492"/>
      <c r="AS18" s="1066"/>
      <c r="AT18" s="716"/>
      <c r="AU18" s="716"/>
      <c r="AV18" s="716"/>
      <c r="AW18" s="716"/>
      <c r="AX18" s="492"/>
      <c r="AY18" s="1066"/>
      <c r="AZ18" s="716"/>
      <c r="BA18" s="716"/>
      <c r="BB18" s="716"/>
      <c r="BC18" s="716"/>
      <c r="BD18" s="492"/>
      <c r="BE18" s="1066"/>
      <c r="BF18" s="716"/>
      <c r="BG18" s="716"/>
      <c r="BH18" s="716"/>
      <c r="BI18" s="716"/>
      <c r="BJ18" s="492"/>
      <c r="BK18" s="1066"/>
      <c r="BL18" s="716"/>
      <c r="BM18" s="716"/>
      <c r="BN18" s="716"/>
      <c r="BO18" s="716"/>
      <c r="BP18" s="492"/>
      <c r="BQ18" s="1066"/>
      <c r="BR18" s="716"/>
      <c r="BS18" s="716"/>
      <c r="BT18" s="716"/>
      <c r="BU18" s="716"/>
      <c r="BV18" s="492"/>
      <c r="BW18" s="1066"/>
      <c r="BX18" s="716"/>
      <c r="BY18" s="716"/>
      <c r="BZ18" s="716"/>
      <c r="CA18" s="716"/>
      <c r="CB18" s="492"/>
      <c r="CC18" s="1066"/>
      <c r="CD18" s="716"/>
      <c r="CE18" s="716"/>
      <c r="CF18" s="716"/>
      <c r="CG18" s="716"/>
      <c r="CH18" s="492"/>
      <c r="CI18" s="492"/>
    </row>
    <row r="19" spans="1:87" ht="12" customHeight="1">
      <c r="A19" s="492"/>
      <c r="B19" s="1066"/>
      <c r="C19" s="716"/>
      <c r="D19" s="716"/>
      <c r="E19" s="716"/>
      <c r="F19" s="716"/>
      <c r="G19" s="492"/>
      <c r="H19" s="1066"/>
      <c r="I19" s="716"/>
      <c r="J19" s="716"/>
      <c r="K19" s="716"/>
      <c r="L19" s="716"/>
      <c r="M19" s="492"/>
      <c r="N19" s="1066"/>
      <c r="O19" s="716"/>
      <c r="P19" s="716"/>
      <c r="Q19" s="716"/>
      <c r="R19" s="716"/>
      <c r="S19" s="492"/>
      <c r="T19" s="1068"/>
      <c r="U19" s="716"/>
      <c r="V19" s="716"/>
      <c r="W19" s="716"/>
      <c r="X19" s="716"/>
      <c r="Y19" s="492"/>
      <c r="Z19" s="1066"/>
      <c r="AA19" s="716"/>
      <c r="AB19" s="716"/>
      <c r="AC19" s="716"/>
      <c r="AD19" s="716"/>
      <c r="AE19" s="492"/>
      <c r="AF19" s="1066"/>
      <c r="AG19" s="716"/>
      <c r="AH19" s="716"/>
      <c r="AI19" s="716"/>
      <c r="AJ19" s="716"/>
      <c r="AK19" s="482"/>
      <c r="AL19" s="482"/>
      <c r="AM19" s="1066"/>
      <c r="AN19" s="716"/>
      <c r="AO19" s="716"/>
      <c r="AP19" s="716"/>
      <c r="AQ19" s="716"/>
      <c r="AR19" s="492"/>
      <c r="AS19" s="1066"/>
      <c r="AT19" s="716"/>
      <c r="AU19" s="716"/>
      <c r="AV19" s="716"/>
      <c r="AW19" s="716"/>
      <c r="AX19" s="492"/>
      <c r="AY19" s="1066"/>
      <c r="AZ19" s="716"/>
      <c r="BA19" s="716"/>
      <c r="BB19" s="716"/>
      <c r="BC19" s="716"/>
      <c r="BD19" s="492"/>
      <c r="BE19" s="1066"/>
      <c r="BF19" s="716"/>
      <c r="BG19" s="716"/>
      <c r="BH19" s="716"/>
      <c r="BI19" s="716"/>
      <c r="BJ19" s="492"/>
      <c r="BK19" s="1066"/>
      <c r="BL19" s="716"/>
      <c r="BM19" s="716"/>
      <c r="BN19" s="716"/>
      <c r="BO19" s="716"/>
      <c r="BP19" s="492"/>
      <c r="BQ19" s="1066"/>
      <c r="BR19" s="716"/>
      <c r="BS19" s="716"/>
      <c r="BT19" s="716"/>
      <c r="BU19" s="716"/>
      <c r="BV19" s="492"/>
      <c r="BW19" s="1066"/>
      <c r="BX19" s="716"/>
      <c r="BY19" s="716"/>
      <c r="BZ19" s="716"/>
      <c r="CA19" s="716"/>
      <c r="CB19" s="492"/>
      <c r="CC19" s="1066"/>
      <c r="CD19" s="716"/>
      <c r="CE19" s="716"/>
      <c r="CF19" s="716"/>
      <c r="CG19" s="716"/>
      <c r="CH19" s="492"/>
      <c r="CI19" s="492"/>
    </row>
    <row r="20" spans="1:87" ht="17.25" customHeight="1">
      <c r="A20" s="492"/>
      <c r="B20" s="1067"/>
      <c r="C20" s="483"/>
      <c r="D20" s="483"/>
      <c r="E20" s="483"/>
      <c r="F20" s="483"/>
      <c r="G20" s="484"/>
      <c r="H20" s="1067"/>
      <c r="I20" s="483"/>
      <c r="J20" s="483"/>
      <c r="K20" s="483"/>
      <c r="L20" s="483"/>
      <c r="M20" s="484"/>
      <c r="N20" s="1067"/>
      <c r="O20" s="483"/>
      <c r="P20" s="483"/>
      <c r="Q20" s="483"/>
      <c r="R20" s="483"/>
      <c r="S20" s="484"/>
      <c r="T20" s="1069"/>
      <c r="U20" s="483"/>
      <c r="V20" s="483"/>
      <c r="W20" s="483"/>
      <c r="X20" s="483"/>
      <c r="Y20" s="484"/>
      <c r="Z20" s="1067"/>
      <c r="AA20" s="483"/>
      <c r="AB20" s="483"/>
      <c r="AC20" s="483"/>
      <c r="AD20" s="483"/>
      <c r="AE20" s="484"/>
      <c r="AF20" s="1067"/>
      <c r="AG20" s="483"/>
      <c r="AH20" s="483"/>
      <c r="AI20" s="483"/>
      <c r="AJ20" s="483"/>
      <c r="AK20" s="482"/>
      <c r="AL20" s="482"/>
      <c r="AM20" s="1067"/>
      <c r="AN20" s="483"/>
      <c r="AO20" s="483"/>
      <c r="AP20" s="483"/>
      <c r="AQ20" s="483"/>
      <c r="AR20" s="484"/>
      <c r="AS20" s="1067"/>
      <c r="AT20" s="483"/>
      <c r="AU20" s="483"/>
      <c r="AV20" s="483"/>
      <c r="AW20" s="483"/>
      <c r="AX20" s="484"/>
      <c r="AY20" s="1067"/>
      <c r="AZ20" s="483"/>
      <c r="BA20" s="483"/>
      <c r="BB20" s="483"/>
      <c r="BC20" s="483"/>
      <c r="BD20" s="484"/>
      <c r="BE20" s="1067"/>
      <c r="BF20" s="483"/>
      <c r="BG20" s="483"/>
      <c r="BH20" s="483"/>
      <c r="BI20" s="483"/>
      <c r="BJ20" s="484"/>
      <c r="BK20" s="1067"/>
      <c r="BL20" s="483"/>
      <c r="BM20" s="483"/>
      <c r="BN20" s="483"/>
      <c r="BO20" s="483"/>
      <c r="BP20" s="484"/>
      <c r="BQ20" s="1067"/>
      <c r="BR20" s="483"/>
      <c r="BS20" s="483"/>
      <c r="BT20" s="483"/>
      <c r="BU20" s="483"/>
      <c r="BV20" s="484"/>
      <c r="BW20" s="1067"/>
      <c r="BX20" s="483"/>
      <c r="BY20" s="483"/>
      <c r="BZ20" s="483"/>
      <c r="CA20" s="483"/>
      <c r="CB20" s="492"/>
      <c r="CC20" s="1067"/>
      <c r="CD20" s="483"/>
      <c r="CE20" s="483"/>
      <c r="CF20" s="483"/>
      <c r="CG20" s="483"/>
      <c r="CH20" s="492"/>
      <c r="CI20" s="492"/>
    </row>
    <row r="21" spans="1:87" ht="12.75" customHeight="1">
      <c r="A21" s="492"/>
      <c r="B21" s="485"/>
      <c r="C21" s="484"/>
      <c r="D21" s="484"/>
      <c r="E21" s="484"/>
      <c r="F21" s="484"/>
      <c r="G21" s="484"/>
      <c r="H21" s="486"/>
      <c r="I21" s="481"/>
      <c r="J21" s="481"/>
      <c r="K21" s="481"/>
      <c r="L21" s="481"/>
      <c r="M21" s="484"/>
      <c r="N21" s="492"/>
      <c r="O21" s="492"/>
      <c r="P21" s="492"/>
      <c r="Q21" s="492"/>
      <c r="R21" s="492"/>
      <c r="S21" s="484"/>
      <c r="T21" s="486"/>
      <c r="U21" s="481"/>
      <c r="V21" s="481"/>
      <c r="W21" s="481"/>
      <c r="X21" s="481"/>
      <c r="Y21" s="484"/>
      <c r="Z21" s="485"/>
      <c r="AA21" s="484"/>
      <c r="AB21" s="484"/>
      <c r="AC21" s="484"/>
      <c r="AD21" s="484"/>
      <c r="AE21" s="484"/>
      <c r="AF21" s="486"/>
      <c r="AG21" s="481"/>
      <c r="AH21" s="481"/>
      <c r="AI21" s="481"/>
      <c r="AJ21" s="481"/>
      <c r="AK21" s="482"/>
      <c r="AL21" s="482"/>
      <c r="AM21" s="492"/>
      <c r="AN21" s="492"/>
      <c r="AO21" s="492"/>
      <c r="AP21" s="492"/>
      <c r="AQ21" s="492"/>
      <c r="AR21" s="484"/>
      <c r="AS21" s="484"/>
      <c r="AT21" s="484"/>
      <c r="AU21" s="484"/>
      <c r="AV21" s="484"/>
      <c r="AW21" s="484"/>
      <c r="AX21" s="484"/>
      <c r="AY21" s="486"/>
      <c r="AZ21" s="481"/>
      <c r="BA21" s="481"/>
      <c r="BB21" s="481"/>
      <c r="BC21" s="481"/>
      <c r="BD21" s="484"/>
      <c r="BE21" s="487"/>
      <c r="BF21" s="491"/>
      <c r="BG21" s="491"/>
      <c r="BH21" s="491"/>
      <c r="BI21" s="491"/>
      <c r="BJ21" s="484"/>
      <c r="BK21" s="487"/>
      <c r="BL21" s="487"/>
      <c r="BM21" s="487"/>
      <c r="BN21" s="487"/>
      <c r="BO21" s="487"/>
      <c r="BP21" s="484"/>
      <c r="BQ21" s="481"/>
      <c r="BR21" s="482"/>
      <c r="BS21" s="482"/>
      <c r="BT21" s="482"/>
      <c r="BU21" s="482"/>
      <c r="BV21" s="484"/>
      <c r="BW21" s="486"/>
      <c r="BX21" s="481"/>
      <c r="BY21" s="481"/>
      <c r="BZ21" s="481"/>
      <c r="CA21" s="481"/>
      <c r="CB21" s="492"/>
      <c r="CC21" s="486"/>
      <c r="CD21" s="481"/>
      <c r="CE21" s="481"/>
      <c r="CF21" s="481"/>
      <c r="CG21" s="481"/>
      <c r="CH21" s="492"/>
      <c r="CI21" s="492"/>
    </row>
    <row r="22" spans="1:87" ht="12.75" customHeight="1">
      <c r="A22" s="492"/>
      <c r="B22" s="493" t="s">
        <v>1136</v>
      </c>
      <c r="C22" s="602">
        <v>437</v>
      </c>
      <c r="D22" s="487">
        <v>509</v>
      </c>
      <c r="E22" s="602">
        <v>317</v>
      </c>
      <c r="F22" s="602">
        <v>389</v>
      </c>
      <c r="G22" s="488"/>
      <c r="H22" s="494" t="s">
        <v>5936</v>
      </c>
      <c r="I22" s="607">
        <v>290</v>
      </c>
      <c r="J22" s="608">
        <v>355</v>
      </c>
      <c r="K22" s="607">
        <v>181</v>
      </c>
      <c r="L22" s="607">
        <v>245</v>
      </c>
      <c r="M22" s="488"/>
      <c r="N22" s="493" t="s">
        <v>7302</v>
      </c>
      <c r="O22" s="607">
        <v>69</v>
      </c>
      <c r="P22" s="608">
        <v>79</v>
      </c>
      <c r="Q22" s="607">
        <v>52</v>
      </c>
      <c r="R22" s="613">
        <v>62</v>
      </c>
      <c r="S22" s="492"/>
      <c r="T22" s="494" t="s">
        <v>4893</v>
      </c>
      <c r="U22" s="607">
        <v>176</v>
      </c>
      <c r="V22" s="607">
        <v>214</v>
      </c>
      <c r="W22" s="607">
        <v>108</v>
      </c>
      <c r="X22" s="607">
        <v>146</v>
      </c>
      <c r="Y22" s="492"/>
      <c r="Z22" s="495" t="s">
        <v>6641</v>
      </c>
      <c r="AA22" s="611">
        <v>291</v>
      </c>
      <c r="AB22" s="611">
        <v>341</v>
      </c>
      <c r="AC22" s="611">
        <v>209</v>
      </c>
      <c r="AD22" s="611">
        <v>258</v>
      </c>
      <c r="AE22" s="489"/>
      <c r="AF22" s="493" t="s">
        <v>50</v>
      </c>
      <c r="AG22" s="611">
        <v>279</v>
      </c>
      <c r="AH22" s="611">
        <v>325</v>
      </c>
      <c r="AI22" s="611">
        <v>200</v>
      </c>
      <c r="AJ22" s="611">
        <v>246</v>
      </c>
      <c r="AK22" s="492"/>
      <c r="AL22" s="492"/>
      <c r="AM22" s="494" t="s">
        <v>2006</v>
      </c>
      <c r="AN22" s="717">
        <v>220</v>
      </c>
      <c r="AO22" s="718">
        <v>268</v>
      </c>
      <c r="AP22" s="719">
        <v>142</v>
      </c>
      <c r="AQ22" s="718">
        <v>190</v>
      </c>
      <c r="AR22" s="492"/>
      <c r="AS22" s="493" t="s">
        <v>6271</v>
      </c>
      <c r="AT22" s="602">
        <v>254</v>
      </c>
      <c r="AU22" s="602">
        <v>292</v>
      </c>
      <c r="AV22" s="487">
        <v>192</v>
      </c>
      <c r="AW22" s="602">
        <v>231</v>
      </c>
      <c r="AX22" s="489"/>
      <c r="AY22" s="493" t="s">
        <v>2273</v>
      </c>
      <c r="AZ22" s="618">
        <v>201</v>
      </c>
      <c r="BA22" s="619">
        <v>243</v>
      </c>
      <c r="BB22" s="618">
        <v>127</v>
      </c>
      <c r="BC22" s="618">
        <v>169</v>
      </c>
      <c r="BD22" s="489"/>
      <c r="BE22" s="493" t="s">
        <v>1987</v>
      </c>
      <c r="BF22" s="607">
        <v>252</v>
      </c>
      <c r="BG22" s="482">
        <v>282</v>
      </c>
      <c r="BH22" s="607">
        <v>198</v>
      </c>
      <c r="BI22" s="607">
        <v>228</v>
      </c>
      <c r="BJ22" s="489"/>
      <c r="BK22" s="498" t="s">
        <v>539</v>
      </c>
      <c r="BL22" s="718">
        <v>120</v>
      </c>
      <c r="BM22" s="718">
        <v>139</v>
      </c>
      <c r="BN22" s="719">
        <v>84</v>
      </c>
      <c r="BO22" s="718">
        <v>103</v>
      </c>
      <c r="BP22" s="492"/>
      <c r="BQ22" s="495" t="s">
        <v>1988</v>
      </c>
      <c r="BR22" s="718">
        <v>287</v>
      </c>
      <c r="BS22" s="718">
        <v>342</v>
      </c>
      <c r="BT22" s="718">
        <v>195</v>
      </c>
      <c r="BU22" s="718">
        <v>249</v>
      </c>
      <c r="BV22" s="492"/>
      <c r="BW22" s="495" t="s">
        <v>2282</v>
      </c>
      <c r="BX22" s="718">
        <v>311</v>
      </c>
      <c r="BY22" s="718">
        <v>356</v>
      </c>
      <c r="BZ22" s="718">
        <v>241</v>
      </c>
      <c r="CA22" s="718">
        <v>286</v>
      </c>
      <c r="CB22" s="492"/>
      <c r="CC22" s="493" t="s">
        <v>1362</v>
      </c>
      <c r="CD22" s="680">
        <v>219</v>
      </c>
      <c r="CE22" s="618">
        <v>265</v>
      </c>
      <c r="CF22" s="619">
        <v>139</v>
      </c>
      <c r="CG22" s="618">
        <v>185</v>
      </c>
      <c r="CH22" s="492"/>
      <c r="CI22" s="492"/>
    </row>
    <row r="23" spans="1:87" ht="12.75" customHeight="1">
      <c r="A23" s="492"/>
      <c r="B23" s="493" t="s">
        <v>1137</v>
      </c>
      <c r="C23" s="483">
        <v>369</v>
      </c>
      <c r="D23" s="603">
        <v>429</v>
      </c>
      <c r="E23" s="483">
        <v>270</v>
      </c>
      <c r="F23" s="483">
        <v>330</v>
      </c>
      <c r="G23" s="488"/>
      <c r="H23" s="494" t="s">
        <v>5937</v>
      </c>
      <c r="I23" s="604">
        <v>217</v>
      </c>
      <c r="J23" s="482">
        <v>264</v>
      </c>
      <c r="K23" s="604">
        <v>138</v>
      </c>
      <c r="L23" s="604">
        <v>185</v>
      </c>
      <c r="M23" s="488"/>
      <c r="N23" s="493" t="s">
        <v>7306</v>
      </c>
      <c r="O23" s="604">
        <v>65</v>
      </c>
      <c r="P23" s="482">
        <v>74</v>
      </c>
      <c r="Q23" s="604">
        <v>49</v>
      </c>
      <c r="R23" s="614">
        <v>58</v>
      </c>
      <c r="S23" s="492"/>
      <c r="T23" s="494" t="s">
        <v>5104</v>
      </c>
      <c r="U23" s="604">
        <v>141</v>
      </c>
      <c r="V23" s="604">
        <v>171</v>
      </c>
      <c r="W23" s="604">
        <v>88</v>
      </c>
      <c r="X23" s="604">
        <v>117</v>
      </c>
      <c r="Y23" s="492"/>
      <c r="Z23" s="496" t="s">
        <v>6642</v>
      </c>
      <c r="AA23" s="620">
        <v>278</v>
      </c>
      <c r="AB23" s="620">
        <v>322</v>
      </c>
      <c r="AC23" s="620">
        <v>204</v>
      </c>
      <c r="AD23" s="620">
        <v>248</v>
      </c>
      <c r="AE23" s="489"/>
      <c r="AF23" s="493" t="s">
        <v>2036</v>
      </c>
      <c r="AG23" s="618">
        <v>270</v>
      </c>
      <c r="AH23" s="619">
        <v>314</v>
      </c>
      <c r="AI23" s="618">
        <v>194</v>
      </c>
      <c r="AJ23" s="679">
        <v>237</v>
      </c>
      <c r="AK23" s="492"/>
      <c r="AL23" s="492"/>
      <c r="AM23" s="494" t="s">
        <v>2007</v>
      </c>
      <c r="AN23" s="720">
        <v>191</v>
      </c>
      <c r="AO23" s="665">
        <v>234</v>
      </c>
      <c r="AP23" s="721">
        <v>123</v>
      </c>
      <c r="AQ23" s="665">
        <v>166</v>
      </c>
      <c r="AR23" s="492"/>
      <c r="AS23" s="498" t="s">
        <v>6272</v>
      </c>
      <c r="AT23" s="611">
        <v>226</v>
      </c>
      <c r="AU23" s="611">
        <v>261</v>
      </c>
      <c r="AV23" s="491">
        <v>168</v>
      </c>
      <c r="AW23" s="611">
        <v>202</v>
      </c>
      <c r="AX23" s="489"/>
      <c r="AY23" s="498" t="s">
        <v>2283</v>
      </c>
      <c r="AZ23" s="604">
        <v>201</v>
      </c>
      <c r="BA23" s="482">
        <v>243</v>
      </c>
      <c r="BB23" s="604">
        <v>126</v>
      </c>
      <c r="BC23" s="604">
        <v>168</v>
      </c>
      <c r="BD23" s="489"/>
      <c r="BE23" s="498" t="s">
        <v>1998</v>
      </c>
      <c r="BF23" s="604">
        <v>213</v>
      </c>
      <c r="BG23" s="482">
        <v>238</v>
      </c>
      <c r="BH23" s="604">
        <v>167</v>
      </c>
      <c r="BI23" s="604">
        <v>193</v>
      </c>
      <c r="BJ23" s="489"/>
      <c r="BK23" s="498" t="s">
        <v>800</v>
      </c>
      <c r="BL23" s="664">
        <v>106</v>
      </c>
      <c r="BM23" s="664">
        <v>124</v>
      </c>
      <c r="BN23" s="722">
        <v>74</v>
      </c>
      <c r="BO23" s="664">
        <v>92</v>
      </c>
      <c r="BP23" s="492"/>
      <c r="BQ23" s="495" t="s">
        <v>1999</v>
      </c>
      <c r="BR23" s="664">
        <v>228</v>
      </c>
      <c r="BS23" s="664">
        <v>273</v>
      </c>
      <c r="BT23" s="664">
        <v>151</v>
      </c>
      <c r="BU23" s="664">
        <v>196</v>
      </c>
      <c r="BV23" s="492"/>
      <c r="BW23" s="495" t="s">
        <v>2000</v>
      </c>
      <c r="BX23" s="664">
        <v>259</v>
      </c>
      <c r="BY23" s="664">
        <v>298</v>
      </c>
      <c r="BZ23" s="664">
        <v>201</v>
      </c>
      <c r="CA23" s="664">
        <v>240</v>
      </c>
      <c r="CB23" s="492"/>
      <c r="CC23" s="499" t="s">
        <v>2001</v>
      </c>
      <c r="CD23" s="680">
        <v>199</v>
      </c>
      <c r="CE23" s="618">
        <v>241</v>
      </c>
      <c r="CF23" s="619">
        <v>125</v>
      </c>
      <c r="CG23" s="618">
        <v>167</v>
      </c>
      <c r="CH23" s="492"/>
      <c r="CI23" s="492"/>
    </row>
    <row r="24" spans="1:87" ht="12.75" customHeight="1">
      <c r="A24" s="492"/>
      <c r="B24" s="493" t="s">
        <v>2865</v>
      </c>
      <c r="C24" s="604">
        <v>389</v>
      </c>
      <c r="D24" s="482">
        <v>452</v>
      </c>
      <c r="E24" s="604">
        <v>286</v>
      </c>
      <c r="F24" s="604">
        <v>349</v>
      </c>
      <c r="G24" s="488"/>
      <c r="H24" s="494" t="s">
        <v>5938</v>
      </c>
      <c r="I24" s="604">
        <v>180</v>
      </c>
      <c r="J24" s="482">
        <v>218</v>
      </c>
      <c r="K24" s="604">
        <v>115</v>
      </c>
      <c r="L24" s="604">
        <v>154</v>
      </c>
      <c r="M24" s="489"/>
      <c r="N24" s="493" t="s">
        <v>7310</v>
      </c>
      <c r="O24" s="604">
        <v>62</v>
      </c>
      <c r="P24" s="482">
        <v>70</v>
      </c>
      <c r="Q24" s="604">
        <v>46</v>
      </c>
      <c r="R24" s="614">
        <v>55</v>
      </c>
      <c r="S24" s="492"/>
      <c r="T24" s="494" t="s">
        <v>5105</v>
      </c>
      <c r="U24" s="604">
        <v>105</v>
      </c>
      <c r="V24" s="604">
        <v>127</v>
      </c>
      <c r="W24" s="604">
        <v>66</v>
      </c>
      <c r="X24" s="604">
        <v>88</v>
      </c>
      <c r="Y24" s="492"/>
      <c r="Z24" s="496" t="s">
        <v>6643</v>
      </c>
      <c r="AA24" s="620">
        <v>259</v>
      </c>
      <c r="AB24" s="620">
        <v>298</v>
      </c>
      <c r="AC24" s="620">
        <v>195</v>
      </c>
      <c r="AD24" s="620">
        <v>233</v>
      </c>
      <c r="AE24" s="489"/>
      <c r="AF24" s="496" t="s">
        <v>2037</v>
      </c>
      <c r="AG24" s="605">
        <v>262</v>
      </c>
      <c r="AH24" s="606">
        <v>304</v>
      </c>
      <c r="AI24" s="605">
        <v>188</v>
      </c>
      <c r="AJ24" s="615">
        <v>230</v>
      </c>
      <c r="AK24" s="492"/>
      <c r="AL24" s="492"/>
      <c r="AM24" s="494" t="s">
        <v>2008</v>
      </c>
      <c r="AN24" s="723">
        <v>169</v>
      </c>
      <c r="AO24" s="694">
        <v>205</v>
      </c>
      <c r="AP24" s="724">
        <v>109</v>
      </c>
      <c r="AQ24" s="694">
        <v>146</v>
      </c>
      <c r="AR24" s="492"/>
      <c r="AS24" s="498" t="s">
        <v>5620</v>
      </c>
      <c r="AT24" s="620">
        <v>222</v>
      </c>
      <c r="AU24" s="620">
        <v>255</v>
      </c>
      <c r="AV24" s="484">
        <v>165</v>
      </c>
      <c r="AW24" s="620">
        <v>198</v>
      </c>
      <c r="AX24" s="489"/>
      <c r="AY24" s="498" t="s">
        <v>1819</v>
      </c>
      <c r="AZ24" s="605">
        <v>172</v>
      </c>
      <c r="BA24" s="606">
        <v>208</v>
      </c>
      <c r="BB24" s="605">
        <v>109</v>
      </c>
      <c r="BC24" s="605">
        <v>144</v>
      </c>
      <c r="BD24" s="489"/>
      <c r="BE24" s="498" t="s">
        <v>1820</v>
      </c>
      <c r="BF24" s="604">
        <v>207</v>
      </c>
      <c r="BG24" s="482">
        <v>237</v>
      </c>
      <c r="BH24" s="604">
        <v>153</v>
      </c>
      <c r="BI24" s="604">
        <v>183</v>
      </c>
      <c r="BJ24" s="489"/>
      <c r="BK24" s="498" t="s">
        <v>541</v>
      </c>
      <c r="BL24" s="664">
        <v>95</v>
      </c>
      <c r="BM24" s="664">
        <v>110</v>
      </c>
      <c r="BN24" s="722">
        <v>67</v>
      </c>
      <c r="BO24" s="664">
        <v>82</v>
      </c>
      <c r="BP24" s="492"/>
      <c r="BQ24" s="496" t="s">
        <v>1821</v>
      </c>
      <c r="BR24" s="664">
        <v>268</v>
      </c>
      <c r="BS24" s="664">
        <v>314</v>
      </c>
      <c r="BT24" s="664">
        <v>186</v>
      </c>
      <c r="BU24" s="664">
        <v>232</v>
      </c>
      <c r="BV24" s="492"/>
      <c r="BW24" s="495" t="s">
        <v>1822</v>
      </c>
      <c r="BX24" s="665">
        <v>219</v>
      </c>
      <c r="BY24" s="665">
        <v>254</v>
      </c>
      <c r="BZ24" s="665">
        <v>170</v>
      </c>
      <c r="CA24" s="665">
        <v>205</v>
      </c>
      <c r="CB24" s="492"/>
      <c r="CC24" s="499" t="s">
        <v>1363</v>
      </c>
      <c r="CD24" s="617">
        <v>281</v>
      </c>
      <c r="CE24" s="604">
        <v>323</v>
      </c>
      <c r="CF24" s="482">
        <v>210</v>
      </c>
      <c r="CG24" s="604">
        <v>252</v>
      </c>
      <c r="CH24" s="492"/>
      <c r="CI24" s="492"/>
    </row>
    <row r="25" spans="1:87" ht="12.75" customHeight="1">
      <c r="A25" s="492"/>
      <c r="B25" s="496" t="s">
        <v>1138</v>
      </c>
      <c r="C25" s="604">
        <v>334</v>
      </c>
      <c r="D25" s="482">
        <v>387</v>
      </c>
      <c r="E25" s="604">
        <v>247</v>
      </c>
      <c r="F25" s="604">
        <v>300</v>
      </c>
      <c r="G25" s="488"/>
      <c r="H25" s="494" t="s">
        <v>5939</v>
      </c>
      <c r="I25" s="605">
        <v>96</v>
      </c>
      <c r="J25" s="606">
        <v>116</v>
      </c>
      <c r="K25" s="605">
        <v>65</v>
      </c>
      <c r="L25" s="605">
        <v>85</v>
      </c>
      <c r="M25" s="489"/>
      <c r="N25" s="493" t="s">
        <v>7315</v>
      </c>
      <c r="O25" s="604">
        <v>58</v>
      </c>
      <c r="P25" s="482">
        <v>66</v>
      </c>
      <c r="Q25" s="604">
        <v>43</v>
      </c>
      <c r="R25" s="614">
        <v>51</v>
      </c>
      <c r="S25" s="492"/>
      <c r="T25" s="494" t="s">
        <v>3558</v>
      </c>
      <c r="U25" s="604">
        <v>86</v>
      </c>
      <c r="V25" s="604">
        <v>104</v>
      </c>
      <c r="W25" s="604">
        <v>55</v>
      </c>
      <c r="X25" s="604">
        <v>73</v>
      </c>
      <c r="Y25" s="492"/>
      <c r="Z25" s="496" t="s">
        <v>6644</v>
      </c>
      <c r="AA25" s="620">
        <v>247</v>
      </c>
      <c r="AB25" s="620">
        <v>282</v>
      </c>
      <c r="AC25" s="620">
        <v>187</v>
      </c>
      <c r="AD25" s="620">
        <v>223</v>
      </c>
      <c r="AE25" s="489"/>
      <c r="AF25" s="496" t="s">
        <v>2038</v>
      </c>
      <c r="AG25" s="604">
        <v>234</v>
      </c>
      <c r="AH25" s="482">
        <v>269</v>
      </c>
      <c r="AI25" s="604">
        <v>173</v>
      </c>
      <c r="AJ25" s="614">
        <v>207</v>
      </c>
      <c r="AK25" s="492"/>
      <c r="AL25" s="492"/>
      <c r="AM25" s="497" t="s">
        <v>2009</v>
      </c>
      <c r="AN25" s="725">
        <v>335</v>
      </c>
      <c r="AO25" s="664">
        <v>383</v>
      </c>
      <c r="AP25" s="722">
        <v>263</v>
      </c>
      <c r="AQ25" s="664">
        <v>311</v>
      </c>
      <c r="AR25" s="492"/>
      <c r="AS25" s="498" t="s">
        <v>5621</v>
      </c>
      <c r="AT25" s="620">
        <v>181</v>
      </c>
      <c r="AU25" s="620">
        <v>210</v>
      </c>
      <c r="AV25" s="484">
        <v>128</v>
      </c>
      <c r="AW25" s="620">
        <v>158</v>
      </c>
      <c r="AX25" s="489"/>
      <c r="AY25" s="498" t="s">
        <v>1823</v>
      </c>
      <c r="AZ25" s="604">
        <v>336</v>
      </c>
      <c r="BA25" s="604">
        <v>393</v>
      </c>
      <c r="BB25" s="482">
        <v>231</v>
      </c>
      <c r="BC25" s="604">
        <v>289</v>
      </c>
      <c r="BD25" s="489"/>
      <c r="BE25" s="498" t="s">
        <v>2042</v>
      </c>
      <c r="BF25" s="604">
        <v>185</v>
      </c>
      <c r="BG25" s="482">
        <v>211</v>
      </c>
      <c r="BH25" s="604">
        <v>136</v>
      </c>
      <c r="BI25" s="604">
        <v>163</v>
      </c>
      <c r="BJ25" s="489"/>
      <c r="BK25" s="498" t="s">
        <v>348</v>
      </c>
      <c r="BL25" s="664">
        <v>87</v>
      </c>
      <c r="BM25" s="664">
        <v>102</v>
      </c>
      <c r="BN25" s="722">
        <v>62</v>
      </c>
      <c r="BO25" s="664">
        <v>76</v>
      </c>
      <c r="BP25" s="492"/>
      <c r="BQ25" s="496" t="s">
        <v>0</v>
      </c>
      <c r="BR25" s="664">
        <v>222</v>
      </c>
      <c r="BS25" s="664">
        <v>262</v>
      </c>
      <c r="BT25" s="664">
        <v>153</v>
      </c>
      <c r="BU25" s="664">
        <v>193</v>
      </c>
      <c r="BV25" s="492"/>
      <c r="BW25" s="496" t="s">
        <v>1</v>
      </c>
      <c r="BX25" s="664">
        <v>301</v>
      </c>
      <c r="BY25" s="664">
        <v>341</v>
      </c>
      <c r="BZ25" s="664">
        <v>239</v>
      </c>
      <c r="CA25" s="664">
        <v>278</v>
      </c>
      <c r="CB25" s="492"/>
      <c r="CC25" s="499" t="s">
        <v>2845</v>
      </c>
      <c r="CD25" s="625">
        <v>182</v>
      </c>
      <c r="CE25" s="605">
        <v>220</v>
      </c>
      <c r="CF25" s="606">
        <v>113</v>
      </c>
      <c r="CG25" s="605">
        <v>151</v>
      </c>
      <c r="CH25" s="492"/>
      <c r="CI25" s="492"/>
    </row>
    <row r="26" spans="1:87" ht="12.75" customHeight="1">
      <c r="A26" s="492"/>
      <c r="B26" s="496" t="s">
        <v>2866</v>
      </c>
      <c r="C26" s="604">
        <v>370</v>
      </c>
      <c r="D26" s="482">
        <v>428</v>
      </c>
      <c r="E26" s="604">
        <v>271</v>
      </c>
      <c r="F26" s="604">
        <v>329</v>
      </c>
      <c r="G26" s="488"/>
      <c r="H26" s="494" t="s">
        <v>5940</v>
      </c>
      <c r="I26" s="604">
        <v>296</v>
      </c>
      <c r="J26" s="482">
        <v>361</v>
      </c>
      <c r="K26" s="604">
        <v>182</v>
      </c>
      <c r="L26" s="604">
        <v>247</v>
      </c>
      <c r="M26" s="489"/>
      <c r="N26" s="493" t="s">
        <v>7320</v>
      </c>
      <c r="O26" s="604">
        <v>54</v>
      </c>
      <c r="P26" s="482">
        <v>61</v>
      </c>
      <c r="Q26" s="604">
        <v>41</v>
      </c>
      <c r="R26" s="614">
        <v>48</v>
      </c>
      <c r="S26" s="492"/>
      <c r="T26" s="494" t="s">
        <v>3559</v>
      </c>
      <c r="U26" s="604">
        <v>71</v>
      </c>
      <c r="V26" s="604">
        <v>86</v>
      </c>
      <c r="W26" s="604">
        <v>46</v>
      </c>
      <c r="X26" s="604">
        <v>60</v>
      </c>
      <c r="Y26" s="492"/>
      <c r="Z26" s="496" t="s">
        <v>6645</v>
      </c>
      <c r="AA26" s="620">
        <v>235</v>
      </c>
      <c r="AB26" s="620">
        <v>267</v>
      </c>
      <c r="AC26" s="620">
        <v>180</v>
      </c>
      <c r="AD26" s="620">
        <v>212</v>
      </c>
      <c r="AE26" s="489"/>
      <c r="AF26" s="496" t="s">
        <v>2039</v>
      </c>
      <c r="AG26" s="604">
        <v>244</v>
      </c>
      <c r="AH26" s="482">
        <v>286</v>
      </c>
      <c r="AI26" s="604">
        <v>169</v>
      </c>
      <c r="AJ26" s="614">
        <v>210</v>
      </c>
      <c r="AK26" s="492"/>
      <c r="AL26" s="492"/>
      <c r="AM26" s="497" t="s">
        <v>2010</v>
      </c>
      <c r="AN26" s="720">
        <v>163</v>
      </c>
      <c r="AO26" s="665">
        <v>198</v>
      </c>
      <c r="AP26" s="721">
        <v>106</v>
      </c>
      <c r="AQ26" s="665">
        <v>141</v>
      </c>
      <c r="AR26" s="492"/>
      <c r="AS26" s="498" t="s">
        <v>5622</v>
      </c>
      <c r="AT26" s="602">
        <v>218</v>
      </c>
      <c r="AU26" s="602">
        <v>247</v>
      </c>
      <c r="AV26" s="487">
        <v>168</v>
      </c>
      <c r="AW26" s="602">
        <v>197</v>
      </c>
      <c r="AX26" s="489"/>
      <c r="AY26" s="498" t="s">
        <v>268</v>
      </c>
      <c r="AZ26" s="604">
        <v>253</v>
      </c>
      <c r="BA26" s="604">
        <v>297</v>
      </c>
      <c r="BB26" s="482">
        <v>175</v>
      </c>
      <c r="BC26" s="604">
        <v>219</v>
      </c>
      <c r="BD26" s="489"/>
      <c r="BE26" s="498" t="s">
        <v>269</v>
      </c>
      <c r="BF26" s="604">
        <v>166</v>
      </c>
      <c r="BG26" s="482">
        <v>190</v>
      </c>
      <c r="BH26" s="604">
        <v>123</v>
      </c>
      <c r="BI26" s="604">
        <v>147</v>
      </c>
      <c r="BJ26" s="489"/>
      <c r="BK26" s="498" t="s">
        <v>351</v>
      </c>
      <c r="BL26" s="664">
        <v>78</v>
      </c>
      <c r="BM26" s="664">
        <v>91</v>
      </c>
      <c r="BN26" s="722">
        <v>55</v>
      </c>
      <c r="BO26" s="664">
        <v>68</v>
      </c>
      <c r="BP26" s="492"/>
      <c r="BQ26" s="496" t="s">
        <v>270</v>
      </c>
      <c r="BR26" s="664">
        <v>246</v>
      </c>
      <c r="BS26" s="664">
        <v>286</v>
      </c>
      <c r="BT26" s="664">
        <v>175</v>
      </c>
      <c r="BU26" s="664">
        <v>215</v>
      </c>
      <c r="BV26" s="492"/>
      <c r="BW26" s="496" t="s">
        <v>271</v>
      </c>
      <c r="BX26" s="664">
        <v>225</v>
      </c>
      <c r="BY26" s="664">
        <v>256</v>
      </c>
      <c r="BZ26" s="664">
        <v>179</v>
      </c>
      <c r="CA26" s="664">
        <v>210</v>
      </c>
      <c r="CB26" s="492"/>
      <c r="CC26" s="499" t="s">
        <v>272</v>
      </c>
      <c r="CD26" s="625">
        <v>163</v>
      </c>
      <c r="CE26" s="605">
        <v>197</v>
      </c>
      <c r="CF26" s="606">
        <v>102</v>
      </c>
      <c r="CG26" s="605">
        <v>136</v>
      </c>
      <c r="CH26" s="492"/>
      <c r="CI26" s="492"/>
    </row>
    <row r="27" spans="1:87" ht="12.75" customHeight="1">
      <c r="A27" s="492"/>
      <c r="B27" s="496" t="s">
        <v>1139</v>
      </c>
      <c r="C27" s="605">
        <v>311</v>
      </c>
      <c r="D27" s="606">
        <v>360</v>
      </c>
      <c r="E27" s="605">
        <v>230</v>
      </c>
      <c r="F27" s="605">
        <v>279</v>
      </c>
      <c r="G27" s="488"/>
      <c r="H27" s="494" t="s">
        <v>2457</v>
      </c>
      <c r="I27" s="604">
        <v>220</v>
      </c>
      <c r="J27" s="482">
        <v>267</v>
      </c>
      <c r="K27" s="604">
        <v>137</v>
      </c>
      <c r="L27" s="604">
        <v>185</v>
      </c>
      <c r="M27" s="489"/>
      <c r="N27" s="493" t="s">
        <v>7325</v>
      </c>
      <c r="O27" s="604">
        <v>50</v>
      </c>
      <c r="P27" s="482">
        <v>56</v>
      </c>
      <c r="Q27" s="604">
        <v>37</v>
      </c>
      <c r="R27" s="614">
        <v>44</v>
      </c>
      <c r="S27" s="492"/>
      <c r="T27" s="494" t="s">
        <v>517</v>
      </c>
      <c r="U27" s="604">
        <v>59</v>
      </c>
      <c r="V27" s="604">
        <v>72</v>
      </c>
      <c r="W27" s="604">
        <v>39</v>
      </c>
      <c r="X27" s="604">
        <v>51</v>
      </c>
      <c r="Y27" s="492"/>
      <c r="Z27" s="496" t="s">
        <v>445</v>
      </c>
      <c r="AA27" s="483">
        <v>225</v>
      </c>
      <c r="AB27" s="483">
        <v>254</v>
      </c>
      <c r="AC27" s="483">
        <v>173</v>
      </c>
      <c r="AD27" s="483">
        <v>203</v>
      </c>
      <c r="AE27" s="489"/>
      <c r="AF27" s="496" t="s">
        <v>38</v>
      </c>
      <c r="AG27" s="605">
        <v>207</v>
      </c>
      <c r="AH27" s="606">
        <v>242</v>
      </c>
      <c r="AI27" s="605">
        <v>143</v>
      </c>
      <c r="AJ27" s="615">
        <v>178</v>
      </c>
      <c r="AK27" s="492"/>
      <c r="AL27" s="492"/>
      <c r="AM27" s="497" t="s">
        <v>2011</v>
      </c>
      <c r="AN27" s="723">
        <v>155</v>
      </c>
      <c r="AO27" s="694">
        <v>189</v>
      </c>
      <c r="AP27" s="724">
        <v>101</v>
      </c>
      <c r="AQ27" s="694">
        <v>135</v>
      </c>
      <c r="AR27" s="492"/>
      <c r="AS27" s="498" t="s">
        <v>5623</v>
      </c>
      <c r="AT27" s="483">
        <v>184</v>
      </c>
      <c r="AU27" s="483">
        <v>211</v>
      </c>
      <c r="AV27" s="603">
        <v>136</v>
      </c>
      <c r="AW27" s="483">
        <v>163</v>
      </c>
      <c r="AX27" s="489"/>
      <c r="AY27" s="498" t="s">
        <v>281</v>
      </c>
      <c r="AZ27" s="604">
        <v>197</v>
      </c>
      <c r="BA27" s="604">
        <v>231</v>
      </c>
      <c r="BB27" s="482">
        <v>138</v>
      </c>
      <c r="BC27" s="604">
        <v>172</v>
      </c>
      <c r="BD27" s="489"/>
      <c r="BE27" s="498" t="s">
        <v>282</v>
      </c>
      <c r="BF27" s="664">
        <v>154</v>
      </c>
      <c r="BG27" s="722">
        <v>179</v>
      </c>
      <c r="BH27" s="664">
        <v>110</v>
      </c>
      <c r="BI27" s="664">
        <v>135</v>
      </c>
      <c r="BJ27" s="489"/>
      <c r="BK27" s="498" t="s">
        <v>329</v>
      </c>
      <c r="BL27" s="664">
        <v>72</v>
      </c>
      <c r="BM27" s="722">
        <v>84</v>
      </c>
      <c r="BN27" s="664">
        <v>51</v>
      </c>
      <c r="BO27" s="726">
        <v>63</v>
      </c>
      <c r="BP27" s="492"/>
      <c r="BQ27" s="496" t="s">
        <v>283</v>
      </c>
      <c r="BR27" s="664">
        <v>231</v>
      </c>
      <c r="BS27" s="664">
        <v>267</v>
      </c>
      <c r="BT27" s="664">
        <v>165</v>
      </c>
      <c r="BU27" s="664">
        <v>201</v>
      </c>
      <c r="BV27" s="492"/>
      <c r="BW27" s="496" t="s">
        <v>284</v>
      </c>
      <c r="BX27" s="664">
        <v>285</v>
      </c>
      <c r="BY27" s="664">
        <v>320</v>
      </c>
      <c r="BZ27" s="664">
        <v>227</v>
      </c>
      <c r="CA27" s="664">
        <v>263</v>
      </c>
      <c r="CB27" s="492"/>
      <c r="CC27" s="499" t="s">
        <v>285</v>
      </c>
      <c r="CD27" s="604">
        <v>295</v>
      </c>
      <c r="CE27" s="604">
        <v>339</v>
      </c>
      <c r="CF27" s="604">
        <v>218</v>
      </c>
      <c r="CG27" s="604">
        <v>262</v>
      </c>
      <c r="CH27" s="492"/>
      <c r="CI27" s="492"/>
    </row>
    <row r="28" spans="1:87" ht="12.75" customHeight="1">
      <c r="A28" s="492"/>
      <c r="B28" s="496" t="s">
        <v>151</v>
      </c>
      <c r="C28" s="604">
        <v>354</v>
      </c>
      <c r="D28" s="482">
        <v>409</v>
      </c>
      <c r="E28" s="604">
        <v>260</v>
      </c>
      <c r="F28" s="604">
        <v>314</v>
      </c>
      <c r="G28" s="488"/>
      <c r="H28" s="494" t="s">
        <v>2458</v>
      </c>
      <c r="I28" s="604">
        <v>167</v>
      </c>
      <c r="J28" s="482">
        <v>202</v>
      </c>
      <c r="K28" s="604">
        <v>106</v>
      </c>
      <c r="L28" s="604">
        <v>141</v>
      </c>
      <c r="M28" s="489"/>
      <c r="N28" s="493" t="s">
        <v>7329</v>
      </c>
      <c r="O28" s="604">
        <v>46</v>
      </c>
      <c r="P28" s="482">
        <v>52</v>
      </c>
      <c r="Q28" s="604">
        <v>35</v>
      </c>
      <c r="R28" s="614">
        <v>41</v>
      </c>
      <c r="S28" s="492"/>
      <c r="T28" s="494" t="s">
        <v>5106</v>
      </c>
      <c r="U28" s="607">
        <v>152</v>
      </c>
      <c r="V28" s="608">
        <v>184</v>
      </c>
      <c r="W28" s="607">
        <v>95</v>
      </c>
      <c r="X28" s="613">
        <v>127</v>
      </c>
      <c r="Y28" s="492"/>
      <c r="Z28" s="496" t="s">
        <v>446</v>
      </c>
      <c r="AA28" s="620">
        <v>213</v>
      </c>
      <c r="AB28" s="620">
        <v>240</v>
      </c>
      <c r="AC28" s="620">
        <v>165</v>
      </c>
      <c r="AD28" s="620">
        <v>193</v>
      </c>
      <c r="AE28" s="489"/>
      <c r="AF28" s="496" t="s">
        <v>39</v>
      </c>
      <c r="AG28" s="604">
        <v>281</v>
      </c>
      <c r="AH28" s="482">
        <v>318</v>
      </c>
      <c r="AI28" s="604">
        <v>218</v>
      </c>
      <c r="AJ28" s="614">
        <v>254</v>
      </c>
      <c r="AK28" s="492"/>
      <c r="AL28" s="492"/>
      <c r="AM28" s="497" t="s">
        <v>2012</v>
      </c>
      <c r="AN28" s="725">
        <v>217</v>
      </c>
      <c r="AO28" s="664">
        <v>254</v>
      </c>
      <c r="AP28" s="722">
        <v>158</v>
      </c>
      <c r="AQ28" s="664">
        <v>195</v>
      </c>
      <c r="AR28" s="492"/>
      <c r="AS28" s="498" t="s">
        <v>5970</v>
      </c>
      <c r="AT28" s="602">
        <v>203</v>
      </c>
      <c r="AU28" s="602">
        <v>228</v>
      </c>
      <c r="AV28" s="487">
        <v>159</v>
      </c>
      <c r="AW28" s="602">
        <v>184</v>
      </c>
      <c r="AX28" s="489"/>
      <c r="AY28" s="498" t="s">
        <v>286</v>
      </c>
      <c r="AZ28" s="604">
        <v>259</v>
      </c>
      <c r="BA28" s="604">
        <v>313</v>
      </c>
      <c r="BB28" s="482">
        <v>160</v>
      </c>
      <c r="BC28" s="604">
        <v>213</v>
      </c>
      <c r="BD28" s="489"/>
      <c r="BE28" s="498" t="s">
        <v>287</v>
      </c>
      <c r="BF28" s="664">
        <v>139</v>
      </c>
      <c r="BG28" s="722">
        <v>161</v>
      </c>
      <c r="BH28" s="664">
        <v>99</v>
      </c>
      <c r="BI28" s="664">
        <v>122</v>
      </c>
      <c r="BJ28" s="489"/>
      <c r="BK28" s="498" t="s">
        <v>330</v>
      </c>
      <c r="BL28" s="664">
        <v>66</v>
      </c>
      <c r="BM28" s="722">
        <v>77</v>
      </c>
      <c r="BN28" s="664">
        <v>47</v>
      </c>
      <c r="BO28" s="726">
        <v>58</v>
      </c>
      <c r="BP28" s="492"/>
      <c r="BQ28" s="496" t="s">
        <v>288</v>
      </c>
      <c r="BR28" s="664">
        <v>168</v>
      </c>
      <c r="BS28" s="664">
        <v>196</v>
      </c>
      <c r="BT28" s="664">
        <v>121</v>
      </c>
      <c r="BU28" s="664">
        <v>149</v>
      </c>
      <c r="BV28" s="492"/>
      <c r="BW28" s="496" t="s">
        <v>289</v>
      </c>
      <c r="BX28" s="664">
        <v>219</v>
      </c>
      <c r="BY28" s="664">
        <v>247</v>
      </c>
      <c r="BZ28" s="664">
        <v>177</v>
      </c>
      <c r="CA28" s="664">
        <v>205</v>
      </c>
      <c r="CB28" s="492"/>
      <c r="CC28" s="499" t="s">
        <v>290</v>
      </c>
      <c r="CD28" s="604">
        <v>253</v>
      </c>
      <c r="CE28" s="604">
        <v>291</v>
      </c>
      <c r="CF28" s="604">
        <v>187</v>
      </c>
      <c r="CG28" s="604">
        <v>225</v>
      </c>
      <c r="CH28" s="492"/>
      <c r="CI28" s="492"/>
    </row>
    <row r="29" spans="1:87" ht="12.75" customHeight="1">
      <c r="A29" s="492"/>
      <c r="B29" s="496" t="s">
        <v>1140</v>
      </c>
      <c r="C29" s="604">
        <v>291</v>
      </c>
      <c r="D29" s="482">
        <v>335</v>
      </c>
      <c r="E29" s="604">
        <v>215</v>
      </c>
      <c r="F29" s="604">
        <v>259</v>
      </c>
      <c r="G29" s="488"/>
      <c r="H29" s="494" t="s">
        <v>2459</v>
      </c>
      <c r="I29" s="604">
        <v>92</v>
      </c>
      <c r="J29" s="482">
        <v>111</v>
      </c>
      <c r="K29" s="604">
        <v>61</v>
      </c>
      <c r="L29" s="604">
        <v>80</v>
      </c>
      <c r="M29" s="489"/>
      <c r="N29" s="493" t="s">
        <v>7333</v>
      </c>
      <c r="O29" s="604">
        <v>42</v>
      </c>
      <c r="P29" s="482">
        <v>48</v>
      </c>
      <c r="Q29" s="604">
        <v>32</v>
      </c>
      <c r="R29" s="614">
        <v>37</v>
      </c>
      <c r="S29" s="492"/>
      <c r="T29" s="494" t="s">
        <v>5107</v>
      </c>
      <c r="U29" s="604">
        <v>117</v>
      </c>
      <c r="V29" s="482">
        <v>141</v>
      </c>
      <c r="W29" s="604">
        <v>74</v>
      </c>
      <c r="X29" s="614">
        <v>98</v>
      </c>
      <c r="Y29" s="492"/>
      <c r="Z29" s="496" t="s">
        <v>447</v>
      </c>
      <c r="AA29" s="620">
        <v>198</v>
      </c>
      <c r="AB29" s="620">
        <v>223</v>
      </c>
      <c r="AC29" s="620">
        <v>155</v>
      </c>
      <c r="AD29" s="620">
        <v>180</v>
      </c>
      <c r="AE29" s="489"/>
      <c r="AF29" s="496" t="s">
        <v>40</v>
      </c>
      <c r="AG29" s="604">
        <v>248</v>
      </c>
      <c r="AH29" s="482">
        <v>280</v>
      </c>
      <c r="AI29" s="604">
        <v>192</v>
      </c>
      <c r="AJ29" s="614">
        <v>224</v>
      </c>
      <c r="AK29" s="492"/>
      <c r="AL29" s="492"/>
      <c r="AM29" s="497" t="s">
        <v>2013</v>
      </c>
      <c r="AN29" s="725">
        <v>164</v>
      </c>
      <c r="AO29" s="664">
        <v>198</v>
      </c>
      <c r="AP29" s="722">
        <v>109</v>
      </c>
      <c r="AQ29" s="664">
        <v>143</v>
      </c>
      <c r="AR29" s="492"/>
      <c r="AS29" s="498" t="s">
        <v>5971</v>
      </c>
      <c r="AT29" s="483">
        <v>172</v>
      </c>
      <c r="AU29" s="483">
        <v>195</v>
      </c>
      <c r="AV29" s="603">
        <v>129</v>
      </c>
      <c r="AW29" s="483">
        <v>153</v>
      </c>
      <c r="AX29" s="489"/>
      <c r="AY29" s="498" t="s">
        <v>291</v>
      </c>
      <c r="AZ29" s="604">
        <v>198</v>
      </c>
      <c r="BA29" s="604">
        <v>238</v>
      </c>
      <c r="BB29" s="482">
        <v>123</v>
      </c>
      <c r="BC29" s="604">
        <v>164</v>
      </c>
      <c r="BD29" s="489"/>
      <c r="BE29" s="498" t="s">
        <v>292</v>
      </c>
      <c r="BF29" s="664">
        <v>126</v>
      </c>
      <c r="BG29" s="722">
        <v>147</v>
      </c>
      <c r="BH29" s="664">
        <v>90</v>
      </c>
      <c r="BI29" s="664">
        <v>111</v>
      </c>
      <c r="BJ29" s="489"/>
      <c r="BK29" s="498" t="s">
        <v>331</v>
      </c>
      <c r="BL29" s="664">
        <v>60</v>
      </c>
      <c r="BM29" s="722">
        <v>70</v>
      </c>
      <c r="BN29" s="664">
        <v>43</v>
      </c>
      <c r="BO29" s="726">
        <v>53</v>
      </c>
      <c r="BP29" s="492"/>
      <c r="BQ29" s="496" t="s">
        <v>293</v>
      </c>
      <c r="BR29" s="664">
        <v>197</v>
      </c>
      <c r="BS29" s="664">
        <v>227</v>
      </c>
      <c r="BT29" s="664">
        <v>146</v>
      </c>
      <c r="BU29" s="664">
        <v>175</v>
      </c>
      <c r="BV29" s="492"/>
      <c r="BW29" s="496" t="s">
        <v>24</v>
      </c>
      <c r="BX29" s="718">
        <v>277</v>
      </c>
      <c r="BY29" s="718">
        <v>308</v>
      </c>
      <c r="BZ29" s="718">
        <v>227</v>
      </c>
      <c r="CA29" s="718">
        <v>258</v>
      </c>
      <c r="CB29" s="492"/>
      <c r="CC29" s="499" t="s">
        <v>1311</v>
      </c>
      <c r="CD29" s="604">
        <v>151</v>
      </c>
      <c r="CE29" s="604">
        <v>183</v>
      </c>
      <c r="CF29" s="604">
        <v>94</v>
      </c>
      <c r="CG29" s="604">
        <v>126</v>
      </c>
      <c r="CH29" s="492"/>
      <c r="CI29" s="492"/>
    </row>
    <row r="30" spans="1:87" ht="12.75" customHeight="1">
      <c r="A30" s="492"/>
      <c r="B30" s="496" t="s">
        <v>152</v>
      </c>
      <c r="C30" s="604">
        <v>332</v>
      </c>
      <c r="D30" s="482">
        <v>382</v>
      </c>
      <c r="E30" s="604">
        <v>245</v>
      </c>
      <c r="F30" s="604">
        <v>295</v>
      </c>
      <c r="G30" s="488"/>
      <c r="H30" s="494" t="s">
        <v>2460</v>
      </c>
      <c r="I30" s="607">
        <v>281</v>
      </c>
      <c r="J30" s="608">
        <v>342</v>
      </c>
      <c r="K30" s="607">
        <v>172</v>
      </c>
      <c r="L30" s="607">
        <v>233</v>
      </c>
      <c r="M30" s="489"/>
      <c r="N30" s="493" t="s">
        <v>7053</v>
      </c>
      <c r="O30" s="604">
        <v>38</v>
      </c>
      <c r="P30" s="482">
        <v>43</v>
      </c>
      <c r="Q30" s="604">
        <v>29</v>
      </c>
      <c r="R30" s="614">
        <v>34</v>
      </c>
      <c r="S30" s="492"/>
      <c r="T30" s="494" t="s">
        <v>518</v>
      </c>
      <c r="U30" s="604">
        <v>91</v>
      </c>
      <c r="V30" s="482">
        <v>110</v>
      </c>
      <c r="W30" s="604">
        <v>58</v>
      </c>
      <c r="X30" s="614">
        <v>77</v>
      </c>
      <c r="Y30" s="492"/>
      <c r="Z30" s="496" t="s">
        <v>448</v>
      </c>
      <c r="AA30" s="620">
        <v>188</v>
      </c>
      <c r="AB30" s="620">
        <v>211</v>
      </c>
      <c r="AC30" s="620">
        <v>148</v>
      </c>
      <c r="AD30" s="620">
        <v>171</v>
      </c>
      <c r="AE30" s="489"/>
      <c r="AF30" s="496" t="s">
        <v>41</v>
      </c>
      <c r="AG30" s="604">
        <v>222</v>
      </c>
      <c r="AH30" s="482">
        <v>251</v>
      </c>
      <c r="AI30" s="604">
        <v>173</v>
      </c>
      <c r="AJ30" s="614">
        <v>201</v>
      </c>
      <c r="AK30" s="492"/>
      <c r="AL30" s="492"/>
      <c r="AM30" s="497" t="s">
        <v>2014</v>
      </c>
      <c r="AN30" s="720">
        <v>151</v>
      </c>
      <c r="AO30" s="665">
        <v>182</v>
      </c>
      <c r="AP30" s="721">
        <v>100</v>
      </c>
      <c r="AQ30" s="665">
        <v>131</v>
      </c>
      <c r="AR30" s="492"/>
      <c r="AS30" s="498" t="s">
        <v>5972</v>
      </c>
      <c r="AT30" s="620">
        <v>203</v>
      </c>
      <c r="AU30" s="620">
        <v>226</v>
      </c>
      <c r="AV30" s="484">
        <v>164</v>
      </c>
      <c r="AW30" s="620">
        <v>187</v>
      </c>
      <c r="AX30" s="489"/>
      <c r="AY30" s="498" t="s">
        <v>5343</v>
      </c>
      <c r="AZ30" s="604">
        <v>160</v>
      </c>
      <c r="BA30" s="605">
        <v>193</v>
      </c>
      <c r="BB30" s="482">
        <v>101</v>
      </c>
      <c r="BC30" s="605">
        <v>134</v>
      </c>
      <c r="BD30" s="489"/>
      <c r="BE30" s="498" t="s">
        <v>5376</v>
      </c>
      <c r="BF30" s="664">
        <v>123</v>
      </c>
      <c r="BG30" s="722">
        <v>145</v>
      </c>
      <c r="BH30" s="664">
        <v>83</v>
      </c>
      <c r="BI30" s="664">
        <v>105</v>
      </c>
      <c r="BJ30" s="489"/>
      <c r="BK30" s="498" t="s">
        <v>332</v>
      </c>
      <c r="BL30" s="665">
        <v>55</v>
      </c>
      <c r="BM30" s="721">
        <v>64</v>
      </c>
      <c r="BN30" s="665">
        <v>39</v>
      </c>
      <c r="BO30" s="727">
        <v>48</v>
      </c>
      <c r="BP30" s="492"/>
      <c r="BQ30" s="496" t="s">
        <v>5344</v>
      </c>
      <c r="BR30" s="665">
        <v>159</v>
      </c>
      <c r="BS30" s="665">
        <v>183</v>
      </c>
      <c r="BT30" s="665">
        <v>117</v>
      </c>
      <c r="BU30" s="665">
        <v>142</v>
      </c>
      <c r="BV30" s="492"/>
      <c r="BW30" s="496" t="s">
        <v>5345</v>
      </c>
      <c r="BX30" s="664">
        <v>218</v>
      </c>
      <c r="BY30" s="664">
        <v>244</v>
      </c>
      <c r="BZ30" s="664">
        <v>179</v>
      </c>
      <c r="CA30" s="664">
        <v>205</v>
      </c>
      <c r="CB30" s="492"/>
      <c r="CC30" s="499" t="s">
        <v>1312</v>
      </c>
      <c r="CD30" s="604">
        <v>135</v>
      </c>
      <c r="CE30" s="604">
        <v>164</v>
      </c>
      <c r="CF30" s="604">
        <v>84</v>
      </c>
      <c r="CG30" s="604">
        <v>113</v>
      </c>
      <c r="CH30" s="492"/>
      <c r="CI30" s="492"/>
    </row>
    <row r="31" spans="1:87" ht="12.75" customHeight="1">
      <c r="A31" s="492"/>
      <c r="B31" s="496" t="s">
        <v>5923</v>
      </c>
      <c r="C31" s="605">
        <v>269</v>
      </c>
      <c r="D31" s="606">
        <v>310</v>
      </c>
      <c r="E31" s="605">
        <v>200</v>
      </c>
      <c r="F31" s="605">
        <v>241</v>
      </c>
      <c r="G31" s="488"/>
      <c r="H31" s="494" t="s">
        <v>2461</v>
      </c>
      <c r="I31" s="604">
        <v>208</v>
      </c>
      <c r="J31" s="482">
        <v>253</v>
      </c>
      <c r="K31" s="604">
        <v>129</v>
      </c>
      <c r="L31" s="604">
        <v>174</v>
      </c>
      <c r="M31" s="489"/>
      <c r="N31" s="493" t="s">
        <v>6911</v>
      </c>
      <c r="O31" s="604">
        <v>35</v>
      </c>
      <c r="P31" s="482">
        <v>39</v>
      </c>
      <c r="Q31" s="604">
        <v>26</v>
      </c>
      <c r="R31" s="614">
        <v>31</v>
      </c>
      <c r="S31" s="492"/>
      <c r="T31" s="494" t="s">
        <v>5314</v>
      </c>
      <c r="U31" s="604">
        <v>74</v>
      </c>
      <c r="V31" s="482">
        <v>89</v>
      </c>
      <c r="W31" s="604">
        <v>48</v>
      </c>
      <c r="X31" s="614">
        <v>63</v>
      </c>
      <c r="Y31" s="492"/>
      <c r="Z31" s="496" t="s">
        <v>294</v>
      </c>
      <c r="AA31" s="620">
        <v>178</v>
      </c>
      <c r="AB31" s="620">
        <v>199</v>
      </c>
      <c r="AC31" s="620">
        <v>142</v>
      </c>
      <c r="AD31" s="620">
        <v>163</v>
      </c>
      <c r="AE31" s="489"/>
      <c r="AF31" s="496" t="s">
        <v>42</v>
      </c>
      <c r="AG31" s="604">
        <v>231</v>
      </c>
      <c r="AH31" s="482">
        <v>268</v>
      </c>
      <c r="AI31" s="604">
        <v>164</v>
      </c>
      <c r="AJ31" s="614">
        <v>200</v>
      </c>
      <c r="AK31" s="492"/>
      <c r="AL31" s="492"/>
      <c r="AM31" s="497" t="s">
        <v>2015</v>
      </c>
      <c r="AN31" s="723">
        <v>137</v>
      </c>
      <c r="AO31" s="694">
        <v>164</v>
      </c>
      <c r="AP31" s="724">
        <v>92</v>
      </c>
      <c r="AQ31" s="694">
        <v>119</v>
      </c>
      <c r="AR31" s="492"/>
      <c r="AS31" s="498" t="s">
        <v>6262</v>
      </c>
      <c r="AT31" s="483">
        <v>171</v>
      </c>
      <c r="AU31" s="483">
        <v>193</v>
      </c>
      <c r="AV31" s="603">
        <v>134</v>
      </c>
      <c r="AW31" s="483">
        <v>156</v>
      </c>
      <c r="AX31" s="489"/>
      <c r="AY31" s="498" t="s">
        <v>5346</v>
      </c>
      <c r="AZ31" s="607">
        <v>354</v>
      </c>
      <c r="BA31" s="607">
        <v>406</v>
      </c>
      <c r="BB31" s="607">
        <v>261</v>
      </c>
      <c r="BC31" s="607">
        <v>313</v>
      </c>
      <c r="BD31" s="489"/>
      <c r="BE31" s="498" t="s">
        <v>5116</v>
      </c>
      <c r="BF31" s="664">
        <v>111</v>
      </c>
      <c r="BG31" s="722">
        <v>131</v>
      </c>
      <c r="BH31" s="664">
        <v>75</v>
      </c>
      <c r="BI31" s="664">
        <v>95</v>
      </c>
      <c r="BJ31" s="489"/>
      <c r="BK31" s="498" t="s">
        <v>333</v>
      </c>
      <c r="BL31" s="664">
        <v>180</v>
      </c>
      <c r="BM31" s="722">
        <v>199</v>
      </c>
      <c r="BN31" s="664">
        <v>145</v>
      </c>
      <c r="BO31" s="726">
        <v>165</v>
      </c>
      <c r="BP31" s="492"/>
      <c r="BQ31" s="496" t="s">
        <v>527</v>
      </c>
      <c r="BR31" s="718">
        <v>175</v>
      </c>
      <c r="BS31" s="718">
        <v>200</v>
      </c>
      <c r="BT31" s="718">
        <v>130</v>
      </c>
      <c r="BU31" s="718">
        <v>155</v>
      </c>
      <c r="BV31" s="492"/>
      <c r="BW31" s="496" t="s">
        <v>5347</v>
      </c>
      <c r="BX31" s="665">
        <v>177</v>
      </c>
      <c r="BY31" s="665">
        <v>199</v>
      </c>
      <c r="BZ31" s="665">
        <v>146</v>
      </c>
      <c r="CA31" s="665">
        <v>168</v>
      </c>
      <c r="CB31" s="492"/>
      <c r="CC31" s="499" t="s">
        <v>1313</v>
      </c>
      <c r="CD31" s="607">
        <v>264</v>
      </c>
      <c r="CE31" s="607">
        <v>303</v>
      </c>
      <c r="CF31" s="607">
        <v>194</v>
      </c>
      <c r="CG31" s="607">
        <v>233</v>
      </c>
      <c r="CH31" s="492"/>
      <c r="CI31" s="492"/>
    </row>
    <row r="32" spans="1:87" ht="12.75" customHeight="1">
      <c r="A32" s="492"/>
      <c r="B32" s="496" t="s">
        <v>396</v>
      </c>
      <c r="C32" s="604">
        <v>308</v>
      </c>
      <c r="D32" s="482">
        <v>354</v>
      </c>
      <c r="E32" s="604">
        <v>227</v>
      </c>
      <c r="F32" s="604">
        <v>274</v>
      </c>
      <c r="G32" s="488"/>
      <c r="H32" s="494" t="s">
        <v>590</v>
      </c>
      <c r="I32" s="604">
        <v>155</v>
      </c>
      <c r="J32" s="482">
        <v>187</v>
      </c>
      <c r="K32" s="604">
        <v>98</v>
      </c>
      <c r="L32" s="604">
        <v>130</v>
      </c>
      <c r="M32" s="489"/>
      <c r="N32" s="493" t="s">
        <v>7061</v>
      </c>
      <c r="O32" s="604">
        <v>32</v>
      </c>
      <c r="P32" s="482">
        <v>37</v>
      </c>
      <c r="Q32" s="604">
        <v>25</v>
      </c>
      <c r="R32" s="614">
        <v>29</v>
      </c>
      <c r="S32" s="492"/>
      <c r="T32" s="494" t="s">
        <v>5315</v>
      </c>
      <c r="U32" s="604">
        <v>60</v>
      </c>
      <c r="V32" s="482">
        <v>72</v>
      </c>
      <c r="W32" s="604">
        <v>39</v>
      </c>
      <c r="X32" s="614">
        <v>51</v>
      </c>
      <c r="Y32" s="492"/>
      <c r="Z32" s="496" t="s">
        <v>1028</v>
      </c>
      <c r="AA32" s="602">
        <v>153</v>
      </c>
      <c r="AB32" s="602">
        <v>171</v>
      </c>
      <c r="AC32" s="602">
        <v>124</v>
      </c>
      <c r="AD32" s="602">
        <v>141</v>
      </c>
      <c r="AE32" s="489"/>
      <c r="AF32" s="496" t="s">
        <v>43</v>
      </c>
      <c r="AG32" s="604">
        <v>196</v>
      </c>
      <c r="AH32" s="482">
        <v>227</v>
      </c>
      <c r="AI32" s="604">
        <v>140</v>
      </c>
      <c r="AJ32" s="614">
        <v>171</v>
      </c>
      <c r="AK32" s="492"/>
      <c r="AL32" s="492"/>
      <c r="AM32" s="497" t="s">
        <v>6759</v>
      </c>
      <c r="AN32" s="723">
        <v>124</v>
      </c>
      <c r="AO32" s="694">
        <v>147</v>
      </c>
      <c r="AP32" s="724">
        <v>85</v>
      </c>
      <c r="AQ32" s="694">
        <v>108</v>
      </c>
      <c r="AR32" s="492"/>
      <c r="AS32" s="498" t="s">
        <v>2035</v>
      </c>
      <c r="AT32" s="620">
        <v>206</v>
      </c>
      <c r="AU32" s="620">
        <v>228</v>
      </c>
      <c r="AV32" s="484">
        <v>169</v>
      </c>
      <c r="AW32" s="620">
        <v>191</v>
      </c>
      <c r="AX32" s="489"/>
      <c r="AY32" s="498" t="s">
        <v>5088</v>
      </c>
      <c r="AZ32" s="604">
        <v>276</v>
      </c>
      <c r="BA32" s="604">
        <v>317</v>
      </c>
      <c r="BB32" s="604">
        <v>204</v>
      </c>
      <c r="BC32" s="604">
        <v>245</v>
      </c>
      <c r="BD32" s="489"/>
      <c r="BE32" s="498" t="s">
        <v>5117</v>
      </c>
      <c r="BF32" s="664">
        <v>103</v>
      </c>
      <c r="BG32" s="722">
        <v>121</v>
      </c>
      <c r="BH32" s="664">
        <v>70</v>
      </c>
      <c r="BI32" s="664">
        <v>88</v>
      </c>
      <c r="BJ32" s="489"/>
      <c r="BK32" s="498" t="s">
        <v>334</v>
      </c>
      <c r="BL32" s="604">
        <v>159</v>
      </c>
      <c r="BM32" s="482">
        <v>176</v>
      </c>
      <c r="BN32" s="604">
        <v>128</v>
      </c>
      <c r="BO32" s="614">
        <v>146</v>
      </c>
      <c r="BP32" s="492"/>
      <c r="BQ32" s="496" t="s">
        <v>528</v>
      </c>
      <c r="BR32" s="664">
        <v>127</v>
      </c>
      <c r="BS32" s="664">
        <v>146</v>
      </c>
      <c r="BT32" s="664">
        <v>95</v>
      </c>
      <c r="BU32" s="664">
        <v>114</v>
      </c>
      <c r="BV32" s="492"/>
      <c r="BW32" s="496" t="s">
        <v>5089</v>
      </c>
      <c r="BX32" s="664">
        <v>266</v>
      </c>
      <c r="BY32" s="664">
        <v>295</v>
      </c>
      <c r="BZ32" s="664">
        <v>220</v>
      </c>
      <c r="CA32" s="664">
        <v>248</v>
      </c>
      <c r="CB32" s="492"/>
      <c r="CC32" s="499" t="s">
        <v>1314</v>
      </c>
      <c r="CD32" s="604">
        <v>230</v>
      </c>
      <c r="CE32" s="604">
        <v>264</v>
      </c>
      <c r="CF32" s="604">
        <v>169</v>
      </c>
      <c r="CG32" s="604">
        <v>203</v>
      </c>
      <c r="CH32" s="492"/>
      <c r="CI32" s="492"/>
    </row>
    <row r="33" spans="1:87" ht="12.75" customHeight="1">
      <c r="A33" s="492"/>
      <c r="B33" s="496" t="s">
        <v>5924</v>
      </c>
      <c r="C33" s="604">
        <v>253</v>
      </c>
      <c r="D33" s="482">
        <v>291</v>
      </c>
      <c r="E33" s="604">
        <v>188</v>
      </c>
      <c r="F33" s="604">
        <v>226</v>
      </c>
      <c r="G33" s="488"/>
      <c r="H33" s="494" t="s">
        <v>591</v>
      </c>
      <c r="I33" s="605">
        <v>88</v>
      </c>
      <c r="J33" s="606">
        <v>106</v>
      </c>
      <c r="K33" s="605">
        <v>58</v>
      </c>
      <c r="L33" s="605">
        <v>76</v>
      </c>
      <c r="M33" s="489"/>
      <c r="N33" s="493" t="s">
        <v>7066</v>
      </c>
      <c r="O33" s="604">
        <v>27</v>
      </c>
      <c r="P33" s="482">
        <v>30</v>
      </c>
      <c r="Q33" s="604">
        <v>20</v>
      </c>
      <c r="R33" s="614">
        <v>24</v>
      </c>
      <c r="S33" s="492"/>
      <c r="T33" s="493" t="s">
        <v>5316</v>
      </c>
      <c r="U33" s="604">
        <v>50</v>
      </c>
      <c r="V33" s="482">
        <v>60</v>
      </c>
      <c r="W33" s="604">
        <v>33</v>
      </c>
      <c r="X33" s="614">
        <v>43</v>
      </c>
      <c r="Y33" s="492"/>
      <c r="Z33" s="496" t="s">
        <v>1029</v>
      </c>
      <c r="AA33" s="620">
        <v>138</v>
      </c>
      <c r="AB33" s="620">
        <v>153</v>
      </c>
      <c r="AC33" s="620">
        <v>113</v>
      </c>
      <c r="AD33" s="620">
        <v>128</v>
      </c>
      <c r="AE33" s="489"/>
      <c r="AF33" s="496" t="s">
        <v>44</v>
      </c>
      <c r="AG33" s="604">
        <v>170</v>
      </c>
      <c r="AH33" s="482">
        <v>197</v>
      </c>
      <c r="AI33" s="604">
        <v>122</v>
      </c>
      <c r="AJ33" s="614">
        <v>149</v>
      </c>
      <c r="AK33" s="492"/>
      <c r="AL33" s="492"/>
      <c r="AM33" s="497" t="s">
        <v>6760</v>
      </c>
      <c r="AN33" s="725">
        <v>174</v>
      </c>
      <c r="AO33" s="664">
        <v>198</v>
      </c>
      <c r="AP33" s="722">
        <v>133</v>
      </c>
      <c r="AQ33" s="664">
        <v>157</v>
      </c>
      <c r="AR33" s="492"/>
      <c r="AS33" s="498" t="s">
        <v>6263</v>
      </c>
      <c r="AT33" s="483">
        <v>171</v>
      </c>
      <c r="AU33" s="483">
        <v>192</v>
      </c>
      <c r="AV33" s="603">
        <v>137</v>
      </c>
      <c r="AW33" s="483">
        <v>158</v>
      </c>
      <c r="AX33" s="489"/>
      <c r="AY33" s="498" t="s">
        <v>5090</v>
      </c>
      <c r="AZ33" s="604">
        <v>241</v>
      </c>
      <c r="BA33" s="604">
        <v>277</v>
      </c>
      <c r="BB33" s="604">
        <v>179</v>
      </c>
      <c r="BC33" s="604">
        <v>215</v>
      </c>
      <c r="BD33" s="489"/>
      <c r="BE33" s="498" t="s">
        <v>4928</v>
      </c>
      <c r="BF33" s="664">
        <v>94</v>
      </c>
      <c r="BG33" s="722">
        <v>110</v>
      </c>
      <c r="BH33" s="664">
        <v>63</v>
      </c>
      <c r="BI33" s="664">
        <v>80</v>
      </c>
      <c r="BJ33" s="489"/>
      <c r="BK33" s="498" t="s">
        <v>335</v>
      </c>
      <c r="BL33" s="604">
        <v>141</v>
      </c>
      <c r="BM33" s="482">
        <v>157</v>
      </c>
      <c r="BN33" s="604">
        <v>115</v>
      </c>
      <c r="BO33" s="614">
        <v>130</v>
      </c>
      <c r="BP33" s="492"/>
      <c r="BQ33" s="496" t="s">
        <v>529</v>
      </c>
      <c r="BR33" s="664">
        <v>161</v>
      </c>
      <c r="BS33" s="664">
        <v>182</v>
      </c>
      <c r="BT33" s="664">
        <v>122</v>
      </c>
      <c r="BU33" s="664">
        <v>143</v>
      </c>
      <c r="BV33" s="492"/>
      <c r="BW33" s="496" t="s">
        <v>5091</v>
      </c>
      <c r="BX33" s="664">
        <v>213</v>
      </c>
      <c r="BY33" s="664">
        <v>237</v>
      </c>
      <c r="BZ33" s="664">
        <v>177</v>
      </c>
      <c r="CA33" s="664">
        <v>201</v>
      </c>
      <c r="CB33" s="492"/>
      <c r="CC33" s="499" t="s">
        <v>1315</v>
      </c>
      <c r="CD33" s="604">
        <v>148</v>
      </c>
      <c r="CE33" s="604">
        <v>179</v>
      </c>
      <c r="CF33" s="604">
        <v>91</v>
      </c>
      <c r="CG33" s="604">
        <v>122</v>
      </c>
      <c r="CH33" s="492"/>
      <c r="CI33" s="492"/>
    </row>
    <row r="34" spans="1:87" ht="12.75" customHeight="1">
      <c r="A34" s="492"/>
      <c r="B34" s="496" t="s">
        <v>397</v>
      </c>
      <c r="C34" s="604">
        <v>226</v>
      </c>
      <c r="D34" s="482">
        <v>260</v>
      </c>
      <c r="E34" s="604">
        <v>168</v>
      </c>
      <c r="F34" s="604">
        <v>202</v>
      </c>
      <c r="G34" s="488"/>
      <c r="H34" s="494" t="s">
        <v>592</v>
      </c>
      <c r="I34" s="604">
        <v>244</v>
      </c>
      <c r="J34" s="482">
        <v>297</v>
      </c>
      <c r="K34" s="604">
        <v>150</v>
      </c>
      <c r="L34" s="604">
        <v>203</v>
      </c>
      <c r="M34" s="489"/>
      <c r="N34" s="493" t="s">
        <v>1064</v>
      </c>
      <c r="O34" s="607">
        <v>82</v>
      </c>
      <c r="P34" s="608">
        <v>92</v>
      </c>
      <c r="Q34" s="607">
        <v>63</v>
      </c>
      <c r="R34" s="613">
        <v>73</v>
      </c>
      <c r="S34" s="492"/>
      <c r="T34" s="494" t="s">
        <v>5317</v>
      </c>
      <c r="U34" s="605">
        <v>42</v>
      </c>
      <c r="V34" s="606">
        <v>50</v>
      </c>
      <c r="W34" s="605">
        <v>28</v>
      </c>
      <c r="X34" s="615">
        <v>36</v>
      </c>
      <c r="Y34" s="492"/>
      <c r="Z34" s="496" t="s">
        <v>1030</v>
      </c>
      <c r="AA34" s="483">
        <v>130</v>
      </c>
      <c r="AB34" s="483">
        <v>144</v>
      </c>
      <c r="AC34" s="483">
        <v>107</v>
      </c>
      <c r="AD34" s="483">
        <v>121</v>
      </c>
      <c r="AE34" s="489"/>
      <c r="AF34" s="496" t="s">
        <v>314</v>
      </c>
      <c r="AG34" s="607">
        <v>282</v>
      </c>
      <c r="AH34" s="608">
        <v>314</v>
      </c>
      <c r="AI34" s="607">
        <v>225</v>
      </c>
      <c r="AJ34" s="613">
        <v>257</v>
      </c>
      <c r="AK34" s="492"/>
      <c r="AL34" s="492"/>
      <c r="AM34" s="497" t="s">
        <v>6761</v>
      </c>
      <c r="AN34" s="720">
        <v>102</v>
      </c>
      <c r="AO34" s="665">
        <v>121</v>
      </c>
      <c r="AP34" s="721">
        <v>68</v>
      </c>
      <c r="AQ34" s="665">
        <v>88</v>
      </c>
      <c r="AR34" s="492"/>
      <c r="AS34" s="498" t="s">
        <v>2490</v>
      </c>
      <c r="AT34" s="602">
        <v>159</v>
      </c>
      <c r="AU34" s="602">
        <v>176</v>
      </c>
      <c r="AV34" s="487">
        <v>131</v>
      </c>
      <c r="AW34" s="602">
        <v>148</v>
      </c>
      <c r="AX34" s="489"/>
      <c r="AY34" s="498" t="s">
        <v>5092</v>
      </c>
      <c r="AZ34" s="604">
        <v>288</v>
      </c>
      <c r="BA34" s="604">
        <v>338</v>
      </c>
      <c r="BB34" s="604">
        <v>199</v>
      </c>
      <c r="BC34" s="604">
        <v>248</v>
      </c>
      <c r="BD34" s="489"/>
      <c r="BE34" s="498" t="s">
        <v>5093</v>
      </c>
      <c r="BF34" s="604">
        <v>104</v>
      </c>
      <c r="BG34" s="482">
        <v>125</v>
      </c>
      <c r="BH34" s="604">
        <v>63</v>
      </c>
      <c r="BI34" s="604">
        <v>85</v>
      </c>
      <c r="BJ34" s="489"/>
      <c r="BK34" s="498" t="s">
        <v>2284</v>
      </c>
      <c r="BL34" s="604">
        <v>140</v>
      </c>
      <c r="BM34" s="482">
        <v>158</v>
      </c>
      <c r="BN34" s="604">
        <v>108</v>
      </c>
      <c r="BO34" s="614">
        <v>126</v>
      </c>
      <c r="BP34" s="492"/>
      <c r="BQ34" s="496" t="s">
        <v>530</v>
      </c>
      <c r="BR34" s="664">
        <v>146</v>
      </c>
      <c r="BS34" s="664">
        <v>166</v>
      </c>
      <c r="BT34" s="664">
        <v>111</v>
      </c>
      <c r="BU34" s="664">
        <v>131</v>
      </c>
      <c r="BV34" s="492"/>
      <c r="BW34" s="496" t="s">
        <v>5094</v>
      </c>
      <c r="BX34" s="665">
        <v>178</v>
      </c>
      <c r="BY34" s="665">
        <v>199</v>
      </c>
      <c r="BZ34" s="665">
        <v>148</v>
      </c>
      <c r="CA34" s="665">
        <v>168</v>
      </c>
      <c r="CB34" s="492"/>
      <c r="CC34" s="499" t="s">
        <v>1316</v>
      </c>
      <c r="CD34" s="604">
        <v>132</v>
      </c>
      <c r="CE34" s="604">
        <v>160</v>
      </c>
      <c r="CF34" s="604">
        <v>82</v>
      </c>
      <c r="CG34" s="604">
        <v>109</v>
      </c>
      <c r="CH34" s="492"/>
      <c r="CI34" s="492"/>
    </row>
    <row r="35" spans="1:87" ht="12.75" customHeight="1">
      <c r="A35" s="492"/>
      <c r="B35" s="496" t="s">
        <v>398</v>
      </c>
      <c r="C35" s="607">
        <v>283</v>
      </c>
      <c r="D35" s="608">
        <v>326</v>
      </c>
      <c r="E35" s="607">
        <v>210</v>
      </c>
      <c r="F35" s="607">
        <v>253</v>
      </c>
      <c r="G35" s="488"/>
      <c r="H35" s="494" t="s">
        <v>593</v>
      </c>
      <c r="I35" s="604">
        <v>192</v>
      </c>
      <c r="J35" s="482">
        <v>234</v>
      </c>
      <c r="K35" s="604">
        <v>120</v>
      </c>
      <c r="L35" s="604">
        <v>161</v>
      </c>
      <c r="M35" s="489"/>
      <c r="N35" s="493" t="s">
        <v>5955</v>
      </c>
      <c r="O35" s="604">
        <v>76</v>
      </c>
      <c r="P35" s="482">
        <v>85</v>
      </c>
      <c r="Q35" s="604">
        <v>58</v>
      </c>
      <c r="R35" s="614">
        <v>68</v>
      </c>
      <c r="S35" s="492"/>
      <c r="T35" s="494" t="s">
        <v>5318</v>
      </c>
      <c r="U35" s="604">
        <v>104</v>
      </c>
      <c r="V35" s="604">
        <v>125</v>
      </c>
      <c r="W35" s="604">
        <v>63</v>
      </c>
      <c r="X35" s="604">
        <v>85</v>
      </c>
      <c r="Y35" s="492"/>
      <c r="Z35" s="496" t="s">
        <v>1031</v>
      </c>
      <c r="AA35" s="483">
        <v>120</v>
      </c>
      <c r="AB35" s="483">
        <v>133</v>
      </c>
      <c r="AC35" s="483">
        <v>100</v>
      </c>
      <c r="AD35" s="483">
        <v>112</v>
      </c>
      <c r="AE35" s="489"/>
      <c r="AF35" s="496" t="s">
        <v>896</v>
      </c>
      <c r="AG35" s="604">
        <v>250</v>
      </c>
      <c r="AH35" s="482">
        <v>279</v>
      </c>
      <c r="AI35" s="604">
        <v>200</v>
      </c>
      <c r="AJ35" s="614">
        <v>229</v>
      </c>
      <c r="AK35" s="492"/>
      <c r="AL35" s="492"/>
      <c r="AM35" s="492"/>
      <c r="AN35" s="492"/>
      <c r="AO35" s="492"/>
      <c r="AP35" s="492"/>
      <c r="AQ35" s="492"/>
      <c r="AR35" s="492"/>
      <c r="AS35" s="498" t="s">
        <v>2491</v>
      </c>
      <c r="AT35" s="620">
        <v>150</v>
      </c>
      <c r="AU35" s="620">
        <v>167</v>
      </c>
      <c r="AV35" s="484">
        <v>121</v>
      </c>
      <c r="AW35" s="620">
        <v>138</v>
      </c>
      <c r="AX35" s="489"/>
      <c r="AY35" s="498" t="s">
        <v>5349</v>
      </c>
      <c r="AZ35" s="604">
        <v>232</v>
      </c>
      <c r="BA35" s="604">
        <v>271</v>
      </c>
      <c r="BB35" s="604">
        <v>161</v>
      </c>
      <c r="BC35" s="604">
        <v>200</v>
      </c>
      <c r="BD35" s="489"/>
      <c r="BE35" s="498" t="s">
        <v>5350</v>
      </c>
      <c r="BF35" s="604">
        <v>95</v>
      </c>
      <c r="BG35" s="482">
        <v>114</v>
      </c>
      <c r="BH35" s="604">
        <v>58</v>
      </c>
      <c r="BI35" s="604">
        <v>78</v>
      </c>
      <c r="BJ35" s="489"/>
      <c r="BK35" s="498" t="s">
        <v>2287</v>
      </c>
      <c r="BL35" s="604">
        <v>128</v>
      </c>
      <c r="BM35" s="482">
        <v>145</v>
      </c>
      <c r="BN35" s="604">
        <v>99</v>
      </c>
      <c r="BO35" s="614">
        <v>115</v>
      </c>
      <c r="BP35" s="482"/>
      <c r="BQ35" s="496" t="s">
        <v>531</v>
      </c>
      <c r="BR35" s="664">
        <v>126</v>
      </c>
      <c r="BS35" s="664">
        <v>144</v>
      </c>
      <c r="BT35" s="664">
        <v>96</v>
      </c>
      <c r="BU35" s="664">
        <v>113</v>
      </c>
      <c r="BV35" s="492"/>
      <c r="BW35" s="496" t="s">
        <v>5351</v>
      </c>
      <c r="BX35" s="717">
        <v>234</v>
      </c>
      <c r="BY35" s="718">
        <v>260</v>
      </c>
      <c r="BZ35" s="719">
        <v>213</v>
      </c>
      <c r="CA35" s="718">
        <v>240</v>
      </c>
      <c r="CB35" s="492"/>
      <c r="CC35" s="499" t="s">
        <v>1317</v>
      </c>
      <c r="CD35" s="605">
        <v>117</v>
      </c>
      <c r="CE35" s="605">
        <v>141</v>
      </c>
      <c r="CF35" s="605">
        <v>73</v>
      </c>
      <c r="CG35" s="605">
        <v>97</v>
      </c>
      <c r="CH35" s="492"/>
      <c r="CI35" s="492"/>
    </row>
    <row r="36" spans="1:87" ht="12.75" customHeight="1">
      <c r="A36" s="492"/>
      <c r="B36" s="496" t="s">
        <v>5925</v>
      </c>
      <c r="C36" s="604">
        <v>235</v>
      </c>
      <c r="D36" s="482">
        <v>270</v>
      </c>
      <c r="E36" s="604">
        <v>176</v>
      </c>
      <c r="F36" s="604">
        <v>211</v>
      </c>
      <c r="G36" s="488"/>
      <c r="H36" s="494" t="s">
        <v>594</v>
      </c>
      <c r="I36" s="604">
        <v>140</v>
      </c>
      <c r="J36" s="482">
        <v>169</v>
      </c>
      <c r="K36" s="604">
        <v>88</v>
      </c>
      <c r="L36" s="604">
        <v>118</v>
      </c>
      <c r="M36" s="488"/>
      <c r="N36" s="493" t="s">
        <v>5956</v>
      </c>
      <c r="O36" s="604">
        <v>66</v>
      </c>
      <c r="P36" s="482">
        <v>74</v>
      </c>
      <c r="Q36" s="604">
        <v>51</v>
      </c>
      <c r="R36" s="614">
        <v>59</v>
      </c>
      <c r="S36" s="492"/>
      <c r="T36" s="494" t="s">
        <v>5319</v>
      </c>
      <c r="U36" s="604">
        <v>95</v>
      </c>
      <c r="V36" s="604">
        <v>114</v>
      </c>
      <c r="W36" s="604">
        <v>58</v>
      </c>
      <c r="X36" s="604">
        <v>78</v>
      </c>
      <c r="Y36" s="482"/>
      <c r="Z36" s="485"/>
      <c r="AA36" s="484"/>
      <c r="AB36" s="484"/>
      <c r="AC36" s="484"/>
      <c r="AD36" s="484"/>
      <c r="AE36" s="489"/>
      <c r="AF36" s="496" t="s">
        <v>897</v>
      </c>
      <c r="AG36" s="604">
        <v>217</v>
      </c>
      <c r="AH36" s="482">
        <v>241</v>
      </c>
      <c r="AI36" s="604">
        <v>174</v>
      </c>
      <c r="AJ36" s="614">
        <v>198</v>
      </c>
      <c r="AK36" s="492"/>
      <c r="AL36" s="492"/>
      <c r="AM36" s="492"/>
      <c r="AN36" s="492"/>
      <c r="AO36" s="492"/>
      <c r="AP36" s="492"/>
      <c r="AQ36" s="492"/>
      <c r="AR36" s="492"/>
      <c r="AS36" s="498" t="s">
        <v>2492</v>
      </c>
      <c r="AT36" s="611">
        <v>150</v>
      </c>
      <c r="AU36" s="611">
        <v>164</v>
      </c>
      <c r="AV36" s="491">
        <v>125</v>
      </c>
      <c r="AW36" s="611">
        <v>140</v>
      </c>
      <c r="AX36" s="489"/>
      <c r="AY36" s="498" t="s">
        <v>5352</v>
      </c>
      <c r="AZ36" s="604">
        <v>199</v>
      </c>
      <c r="BA36" s="604">
        <v>233</v>
      </c>
      <c r="BB36" s="604">
        <v>139</v>
      </c>
      <c r="BC36" s="604">
        <v>172</v>
      </c>
      <c r="BD36" s="489"/>
      <c r="BE36" s="498" t="s">
        <v>5353</v>
      </c>
      <c r="BF36" s="604">
        <v>87</v>
      </c>
      <c r="BG36" s="482">
        <v>105</v>
      </c>
      <c r="BH36" s="604">
        <v>53</v>
      </c>
      <c r="BI36" s="604">
        <v>71</v>
      </c>
      <c r="BJ36" s="489"/>
      <c r="BK36" s="498" t="s">
        <v>2290</v>
      </c>
      <c r="BL36" s="604">
        <v>120</v>
      </c>
      <c r="BM36" s="482">
        <v>135</v>
      </c>
      <c r="BN36" s="604">
        <v>93</v>
      </c>
      <c r="BO36" s="614">
        <v>108</v>
      </c>
      <c r="BP36" s="482"/>
      <c r="BQ36" s="496" t="s">
        <v>532</v>
      </c>
      <c r="BR36" s="664">
        <v>104</v>
      </c>
      <c r="BS36" s="664">
        <v>118</v>
      </c>
      <c r="BT36" s="664">
        <v>79</v>
      </c>
      <c r="BU36" s="664">
        <v>94</v>
      </c>
      <c r="BV36" s="492"/>
      <c r="BW36" s="498" t="s">
        <v>5354</v>
      </c>
      <c r="BX36" s="725">
        <v>199</v>
      </c>
      <c r="BY36" s="664">
        <v>222</v>
      </c>
      <c r="BZ36" s="722">
        <v>179</v>
      </c>
      <c r="CA36" s="664">
        <v>202</v>
      </c>
      <c r="CB36" s="492"/>
      <c r="CC36" s="499" t="s">
        <v>5355</v>
      </c>
      <c r="CD36" s="604">
        <v>247</v>
      </c>
      <c r="CE36" s="604">
        <v>284</v>
      </c>
      <c r="CF36" s="604">
        <v>183</v>
      </c>
      <c r="CG36" s="604">
        <v>219</v>
      </c>
      <c r="CH36" s="492"/>
      <c r="CI36" s="492"/>
    </row>
    <row r="37" spans="1:87" ht="12.75" customHeight="1">
      <c r="A37" s="492"/>
      <c r="B37" s="496" t="s">
        <v>399</v>
      </c>
      <c r="C37" s="605">
        <v>212</v>
      </c>
      <c r="D37" s="606">
        <v>244</v>
      </c>
      <c r="E37" s="605">
        <v>158</v>
      </c>
      <c r="F37" s="605">
        <v>190</v>
      </c>
      <c r="G37" s="488"/>
      <c r="H37" s="494" t="s">
        <v>5631</v>
      </c>
      <c r="I37" s="604">
        <v>83</v>
      </c>
      <c r="J37" s="482">
        <v>100</v>
      </c>
      <c r="K37" s="604">
        <v>54</v>
      </c>
      <c r="L37" s="604">
        <v>71</v>
      </c>
      <c r="M37" s="488"/>
      <c r="N37" s="493" t="s">
        <v>5957</v>
      </c>
      <c r="O37" s="604">
        <v>60</v>
      </c>
      <c r="P37" s="482">
        <v>67</v>
      </c>
      <c r="Q37" s="604">
        <v>46</v>
      </c>
      <c r="R37" s="614">
        <v>54</v>
      </c>
      <c r="S37" s="492"/>
      <c r="T37" s="494" t="s">
        <v>5320</v>
      </c>
      <c r="U37" s="604">
        <v>87</v>
      </c>
      <c r="V37" s="604">
        <v>105</v>
      </c>
      <c r="W37" s="604">
        <v>53</v>
      </c>
      <c r="X37" s="604">
        <v>71</v>
      </c>
      <c r="Y37" s="482"/>
      <c r="Z37" s="1065" t="s">
        <v>1970</v>
      </c>
      <c r="AA37" s="715"/>
      <c r="AB37" s="715"/>
      <c r="AC37" s="715"/>
      <c r="AD37" s="715"/>
      <c r="AE37" s="489"/>
      <c r="AF37" s="496" t="s">
        <v>51</v>
      </c>
      <c r="AG37" s="604">
        <v>201</v>
      </c>
      <c r="AH37" s="482">
        <v>227</v>
      </c>
      <c r="AI37" s="604">
        <v>155</v>
      </c>
      <c r="AJ37" s="614">
        <v>181</v>
      </c>
      <c r="AK37" s="492"/>
      <c r="AL37" s="492"/>
      <c r="AM37" s="492"/>
      <c r="AN37" s="492"/>
      <c r="AO37" s="492"/>
      <c r="AP37" s="492"/>
      <c r="AQ37" s="492"/>
      <c r="AR37" s="492"/>
      <c r="AS37" s="498" t="s">
        <v>2493</v>
      </c>
      <c r="AT37" s="618">
        <v>149</v>
      </c>
      <c r="AU37" s="618">
        <v>161</v>
      </c>
      <c r="AV37" s="619">
        <v>117</v>
      </c>
      <c r="AW37" s="618">
        <v>129</v>
      </c>
      <c r="AX37" s="489"/>
      <c r="AY37" s="498" t="s">
        <v>561</v>
      </c>
      <c r="AZ37" s="604">
        <v>190</v>
      </c>
      <c r="BA37" s="604">
        <v>226</v>
      </c>
      <c r="BB37" s="604">
        <v>124</v>
      </c>
      <c r="BC37" s="604">
        <v>160</v>
      </c>
      <c r="BD37" s="489"/>
      <c r="BE37" s="498" t="s">
        <v>824</v>
      </c>
      <c r="BF37" s="604">
        <v>79</v>
      </c>
      <c r="BG37" s="482">
        <v>95</v>
      </c>
      <c r="BH37" s="604">
        <v>49</v>
      </c>
      <c r="BI37" s="604">
        <v>65</v>
      </c>
      <c r="BJ37" s="489"/>
      <c r="BK37" s="498" t="s">
        <v>2292</v>
      </c>
      <c r="BL37" s="604">
        <v>107</v>
      </c>
      <c r="BM37" s="482">
        <v>120</v>
      </c>
      <c r="BN37" s="604">
        <v>83</v>
      </c>
      <c r="BO37" s="614">
        <v>96</v>
      </c>
      <c r="BP37" s="482"/>
      <c r="BQ37" s="496" t="s">
        <v>804</v>
      </c>
      <c r="BR37" s="664">
        <v>141</v>
      </c>
      <c r="BS37" s="664">
        <v>158</v>
      </c>
      <c r="BT37" s="664">
        <v>111</v>
      </c>
      <c r="BU37" s="664">
        <v>128</v>
      </c>
      <c r="BV37" s="492"/>
      <c r="BW37" s="498" t="s">
        <v>805</v>
      </c>
      <c r="BX37" s="725">
        <v>146</v>
      </c>
      <c r="BY37" s="664">
        <v>164</v>
      </c>
      <c r="BZ37" s="722">
        <v>132</v>
      </c>
      <c r="CA37" s="664">
        <v>150</v>
      </c>
      <c r="CB37" s="492"/>
      <c r="CC37" s="499" t="s">
        <v>806</v>
      </c>
      <c r="CD37" s="604">
        <v>217</v>
      </c>
      <c r="CE37" s="604">
        <v>249</v>
      </c>
      <c r="CF37" s="604">
        <v>160</v>
      </c>
      <c r="CG37" s="604">
        <v>192</v>
      </c>
      <c r="CH37" s="492"/>
      <c r="CI37" s="492"/>
    </row>
    <row r="38" spans="1:87" ht="12.75" customHeight="1">
      <c r="A38" s="492"/>
      <c r="B38" s="496" t="s">
        <v>400</v>
      </c>
      <c r="C38" s="604">
        <v>260</v>
      </c>
      <c r="D38" s="482">
        <v>298</v>
      </c>
      <c r="E38" s="604">
        <v>193</v>
      </c>
      <c r="F38" s="604">
        <v>231</v>
      </c>
      <c r="G38" s="488"/>
      <c r="H38" s="494" t="s">
        <v>5632</v>
      </c>
      <c r="I38" s="607">
        <v>229</v>
      </c>
      <c r="J38" s="608">
        <v>279</v>
      </c>
      <c r="K38" s="607">
        <v>141</v>
      </c>
      <c r="L38" s="607">
        <v>190</v>
      </c>
      <c r="M38" s="488"/>
      <c r="N38" s="493" t="s">
        <v>1063</v>
      </c>
      <c r="O38" s="604">
        <v>55</v>
      </c>
      <c r="P38" s="482">
        <v>63</v>
      </c>
      <c r="Q38" s="604">
        <v>43</v>
      </c>
      <c r="R38" s="614">
        <v>50</v>
      </c>
      <c r="S38" s="492"/>
      <c r="T38" s="494" t="s">
        <v>5627</v>
      </c>
      <c r="U38" s="604">
        <v>79</v>
      </c>
      <c r="V38" s="604">
        <v>95</v>
      </c>
      <c r="W38" s="604">
        <v>49</v>
      </c>
      <c r="X38" s="604">
        <v>65</v>
      </c>
      <c r="Y38" s="482"/>
      <c r="Z38" s="1066"/>
      <c r="AA38" s="716"/>
      <c r="AB38" s="716"/>
      <c r="AC38" s="716"/>
      <c r="AD38" s="716"/>
      <c r="AE38" s="489"/>
      <c r="AF38" s="496" t="s">
        <v>52</v>
      </c>
      <c r="AG38" s="604">
        <v>179</v>
      </c>
      <c r="AH38" s="482">
        <v>202</v>
      </c>
      <c r="AI38" s="604">
        <v>138</v>
      </c>
      <c r="AJ38" s="614">
        <v>162</v>
      </c>
      <c r="AK38" s="492"/>
      <c r="AL38" s="492"/>
      <c r="AM38" s="492"/>
      <c r="AN38" s="492"/>
      <c r="AO38" s="492"/>
      <c r="AP38" s="492"/>
      <c r="AQ38" s="492"/>
      <c r="AR38" s="482"/>
      <c r="AS38" s="482"/>
      <c r="AT38" s="482"/>
      <c r="AU38" s="482"/>
      <c r="AV38" s="482"/>
      <c r="AW38" s="482"/>
      <c r="AX38" s="489"/>
      <c r="AY38" s="498" t="s">
        <v>807</v>
      </c>
      <c r="AZ38" s="604">
        <v>165</v>
      </c>
      <c r="BA38" s="604">
        <v>196</v>
      </c>
      <c r="BB38" s="604">
        <v>108</v>
      </c>
      <c r="BC38" s="604">
        <v>140</v>
      </c>
      <c r="BD38" s="489"/>
      <c r="BE38" s="498" t="s">
        <v>808</v>
      </c>
      <c r="BF38" s="604">
        <v>72</v>
      </c>
      <c r="BG38" s="482">
        <v>87</v>
      </c>
      <c r="BH38" s="604">
        <v>45</v>
      </c>
      <c r="BI38" s="604">
        <v>60</v>
      </c>
      <c r="BJ38" s="489"/>
      <c r="BK38" s="498" t="s">
        <v>2294</v>
      </c>
      <c r="BL38" s="604">
        <v>96</v>
      </c>
      <c r="BM38" s="482">
        <v>108</v>
      </c>
      <c r="BN38" s="604">
        <v>74</v>
      </c>
      <c r="BO38" s="614">
        <v>87</v>
      </c>
      <c r="BP38" s="482"/>
      <c r="BQ38" s="496" t="s">
        <v>545</v>
      </c>
      <c r="BR38" s="664">
        <v>122</v>
      </c>
      <c r="BS38" s="664">
        <v>137</v>
      </c>
      <c r="BT38" s="664">
        <v>95</v>
      </c>
      <c r="BU38" s="664">
        <v>111</v>
      </c>
      <c r="BV38" s="492"/>
      <c r="BW38" s="498" t="s">
        <v>546</v>
      </c>
      <c r="BX38" s="717">
        <v>244</v>
      </c>
      <c r="BY38" s="718">
        <v>268</v>
      </c>
      <c r="BZ38" s="719">
        <v>204</v>
      </c>
      <c r="CA38" s="718">
        <v>228</v>
      </c>
      <c r="CB38" s="492"/>
      <c r="CC38" s="499" t="s">
        <v>1318</v>
      </c>
      <c r="CD38" s="604">
        <v>136</v>
      </c>
      <c r="CE38" s="604">
        <v>165</v>
      </c>
      <c r="CF38" s="604">
        <v>84</v>
      </c>
      <c r="CG38" s="604">
        <v>112</v>
      </c>
      <c r="CH38" s="492"/>
      <c r="CI38" s="492"/>
    </row>
    <row r="39" spans="1:87" ht="12.75" customHeight="1">
      <c r="A39" s="492"/>
      <c r="B39" s="496" t="s">
        <v>5926</v>
      </c>
      <c r="C39" s="604">
        <v>221</v>
      </c>
      <c r="D39" s="482">
        <v>254</v>
      </c>
      <c r="E39" s="604">
        <v>165</v>
      </c>
      <c r="F39" s="604">
        <v>198</v>
      </c>
      <c r="G39" s="488"/>
      <c r="H39" s="494" t="s">
        <v>5633</v>
      </c>
      <c r="I39" s="604">
        <v>187</v>
      </c>
      <c r="J39" s="482">
        <v>226</v>
      </c>
      <c r="K39" s="604">
        <v>115</v>
      </c>
      <c r="L39" s="604">
        <v>155</v>
      </c>
      <c r="M39" s="488"/>
      <c r="N39" s="493" t="s">
        <v>1059</v>
      </c>
      <c r="O39" s="604">
        <v>51</v>
      </c>
      <c r="P39" s="482">
        <v>58</v>
      </c>
      <c r="Q39" s="604">
        <v>40</v>
      </c>
      <c r="R39" s="614">
        <v>46</v>
      </c>
      <c r="S39" s="492"/>
      <c r="T39" s="493" t="s">
        <v>5628</v>
      </c>
      <c r="U39" s="604">
        <v>72</v>
      </c>
      <c r="V39" s="604">
        <v>87</v>
      </c>
      <c r="W39" s="604">
        <v>45</v>
      </c>
      <c r="X39" s="604">
        <v>60</v>
      </c>
      <c r="Y39" s="482"/>
      <c r="Z39" s="1066"/>
      <c r="AA39" s="716"/>
      <c r="AB39" s="716"/>
      <c r="AC39" s="716"/>
      <c r="AD39" s="716"/>
      <c r="AE39" s="489"/>
      <c r="AF39" s="496" t="s">
        <v>53</v>
      </c>
      <c r="AG39" s="604">
        <v>158</v>
      </c>
      <c r="AH39" s="482">
        <v>178</v>
      </c>
      <c r="AI39" s="604">
        <v>122</v>
      </c>
      <c r="AJ39" s="614">
        <v>143</v>
      </c>
      <c r="AK39" s="492"/>
      <c r="AL39" s="492"/>
      <c r="AM39" s="1065" t="s">
        <v>547</v>
      </c>
      <c r="AN39" s="715"/>
      <c r="AO39" s="715"/>
      <c r="AP39" s="715"/>
      <c r="AQ39" s="715"/>
      <c r="AR39" s="482"/>
      <c r="AS39" s="482"/>
      <c r="AT39" s="482"/>
      <c r="AU39" s="482"/>
      <c r="AV39" s="482"/>
      <c r="AW39" s="482"/>
      <c r="AX39" s="489"/>
      <c r="AY39" s="498" t="s">
        <v>548</v>
      </c>
      <c r="AZ39" s="604">
        <v>168</v>
      </c>
      <c r="BA39" s="604">
        <v>202</v>
      </c>
      <c r="BB39" s="604">
        <v>104</v>
      </c>
      <c r="BC39" s="604">
        <v>139</v>
      </c>
      <c r="BD39" s="489"/>
      <c r="BE39" s="498" t="s">
        <v>549</v>
      </c>
      <c r="BF39" s="604">
        <v>68</v>
      </c>
      <c r="BG39" s="482">
        <v>82</v>
      </c>
      <c r="BH39" s="604">
        <v>42</v>
      </c>
      <c r="BI39" s="604">
        <v>56</v>
      </c>
      <c r="BJ39" s="489"/>
      <c r="BK39" s="498" t="s">
        <v>336</v>
      </c>
      <c r="BL39" s="604">
        <v>103</v>
      </c>
      <c r="BM39" s="482">
        <v>119</v>
      </c>
      <c r="BN39" s="604">
        <v>73</v>
      </c>
      <c r="BO39" s="614">
        <v>89</v>
      </c>
      <c r="BP39" s="482"/>
      <c r="BQ39" s="496" t="s">
        <v>550</v>
      </c>
      <c r="BR39" s="664">
        <v>129</v>
      </c>
      <c r="BS39" s="664">
        <v>144</v>
      </c>
      <c r="BT39" s="664">
        <v>103</v>
      </c>
      <c r="BU39" s="664">
        <v>117</v>
      </c>
      <c r="BV39" s="492"/>
      <c r="BW39" s="498" t="s">
        <v>551</v>
      </c>
      <c r="BX39" s="725">
        <v>219</v>
      </c>
      <c r="BY39" s="664">
        <v>241</v>
      </c>
      <c r="BZ39" s="722">
        <v>183</v>
      </c>
      <c r="CA39" s="664">
        <v>205</v>
      </c>
      <c r="CB39" s="492"/>
      <c r="CC39" s="499" t="s">
        <v>1043</v>
      </c>
      <c r="CD39" s="604">
        <v>123</v>
      </c>
      <c r="CE39" s="604">
        <v>148</v>
      </c>
      <c r="CF39" s="604">
        <v>76</v>
      </c>
      <c r="CG39" s="604">
        <v>101</v>
      </c>
      <c r="CH39" s="492"/>
      <c r="CI39" s="492"/>
    </row>
    <row r="40" spans="1:87" ht="12.75" customHeight="1">
      <c r="A40" s="492"/>
      <c r="B40" s="496" t="s">
        <v>401</v>
      </c>
      <c r="C40" s="604">
        <v>200</v>
      </c>
      <c r="D40" s="482">
        <v>230</v>
      </c>
      <c r="E40" s="604">
        <v>149</v>
      </c>
      <c r="F40" s="604">
        <v>179</v>
      </c>
      <c r="G40" s="488"/>
      <c r="H40" s="494" t="s">
        <v>5640</v>
      </c>
      <c r="I40" s="604">
        <v>131</v>
      </c>
      <c r="J40" s="482">
        <v>159</v>
      </c>
      <c r="K40" s="604">
        <v>83</v>
      </c>
      <c r="L40" s="604">
        <v>110</v>
      </c>
      <c r="M40" s="489"/>
      <c r="N40" s="493" t="s">
        <v>1060</v>
      </c>
      <c r="O40" s="604">
        <v>46</v>
      </c>
      <c r="P40" s="482">
        <v>52</v>
      </c>
      <c r="Q40" s="604">
        <v>36</v>
      </c>
      <c r="R40" s="614">
        <v>42</v>
      </c>
      <c r="S40" s="492"/>
      <c r="T40" s="494" t="s">
        <v>5629</v>
      </c>
      <c r="U40" s="607">
        <v>78</v>
      </c>
      <c r="V40" s="607">
        <v>94</v>
      </c>
      <c r="W40" s="607">
        <v>47</v>
      </c>
      <c r="X40" s="607">
        <v>64</v>
      </c>
      <c r="Y40" s="482"/>
      <c r="Z40" s="1066"/>
      <c r="AA40" s="716"/>
      <c r="AB40" s="716"/>
      <c r="AC40" s="716"/>
      <c r="AD40" s="716"/>
      <c r="AE40" s="489"/>
      <c r="AF40" s="496" t="s">
        <v>898</v>
      </c>
      <c r="AG40" s="604">
        <v>209</v>
      </c>
      <c r="AH40" s="482">
        <v>242</v>
      </c>
      <c r="AI40" s="604">
        <v>150</v>
      </c>
      <c r="AJ40" s="614">
        <v>183</v>
      </c>
      <c r="AK40" s="492"/>
      <c r="AL40" s="492"/>
      <c r="AM40" s="1066"/>
      <c r="AN40" s="716"/>
      <c r="AO40" s="716"/>
      <c r="AP40" s="716"/>
      <c r="AQ40" s="716"/>
      <c r="AR40" s="482"/>
      <c r="AS40" s="1065" t="s">
        <v>552</v>
      </c>
      <c r="AT40" s="715"/>
      <c r="AU40" s="715"/>
      <c r="AV40" s="715"/>
      <c r="AW40" s="715"/>
      <c r="AX40" s="489"/>
      <c r="AY40" s="498" t="s">
        <v>553</v>
      </c>
      <c r="AZ40" s="604">
        <v>149</v>
      </c>
      <c r="BA40" s="604">
        <v>180</v>
      </c>
      <c r="BB40" s="604">
        <v>93</v>
      </c>
      <c r="BC40" s="604">
        <v>123</v>
      </c>
      <c r="BD40" s="489"/>
      <c r="BE40" s="498" t="s">
        <v>554</v>
      </c>
      <c r="BF40" s="604">
        <v>63</v>
      </c>
      <c r="BG40" s="482">
        <v>76</v>
      </c>
      <c r="BH40" s="604">
        <v>38</v>
      </c>
      <c r="BI40" s="604">
        <v>52</v>
      </c>
      <c r="BJ40" s="489"/>
      <c r="BK40" s="728" t="s">
        <v>4381</v>
      </c>
      <c r="BL40" s="664">
        <v>94</v>
      </c>
      <c r="BM40" s="664">
        <v>109</v>
      </c>
      <c r="BN40" s="664">
        <v>67</v>
      </c>
      <c r="BO40" s="664">
        <v>82</v>
      </c>
      <c r="BP40" s="482"/>
      <c r="BQ40" s="496" t="s">
        <v>555</v>
      </c>
      <c r="BR40" s="665">
        <v>102</v>
      </c>
      <c r="BS40" s="665">
        <v>113</v>
      </c>
      <c r="BT40" s="665">
        <v>81</v>
      </c>
      <c r="BU40" s="665">
        <v>93</v>
      </c>
      <c r="BV40" s="492"/>
      <c r="BW40" s="498" t="s">
        <v>556</v>
      </c>
      <c r="BX40" s="720">
        <v>165</v>
      </c>
      <c r="BY40" s="665">
        <v>182</v>
      </c>
      <c r="BZ40" s="721">
        <v>138</v>
      </c>
      <c r="CA40" s="665">
        <v>156</v>
      </c>
      <c r="CB40" s="492"/>
      <c r="CC40" s="499" t="s">
        <v>6295</v>
      </c>
      <c r="CD40" s="604">
        <v>110</v>
      </c>
      <c r="CE40" s="604">
        <v>132</v>
      </c>
      <c r="CF40" s="604">
        <v>68</v>
      </c>
      <c r="CG40" s="604">
        <v>91</v>
      </c>
      <c r="CH40" s="492"/>
      <c r="CI40" s="492"/>
    </row>
    <row r="41" spans="1:87" ht="12.75" customHeight="1">
      <c r="A41" s="492"/>
      <c r="B41" s="496" t="s">
        <v>402</v>
      </c>
      <c r="C41" s="607">
        <v>240</v>
      </c>
      <c r="D41" s="608">
        <v>276</v>
      </c>
      <c r="E41" s="607">
        <v>178</v>
      </c>
      <c r="F41" s="607">
        <v>214</v>
      </c>
      <c r="G41" s="488"/>
      <c r="H41" s="494" t="s">
        <v>5641</v>
      </c>
      <c r="I41" s="605">
        <v>80</v>
      </c>
      <c r="J41" s="606">
        <v>96</v>
      </c>
      <c r="K41" s="605">
        <v>52</v>
      </c>
      <c r="L41" s="605">
        <v>68</v>
      </c>
      <c r="M41" s="489"/>
      <c r="N41" s="493" t="s">
        <v>3554</v>
      </c>
      <c r="O41" s="604">
        <v>45</v>
      </c>
      <c r="P41" s="482">
        <v>51</v>
      </c>
      <c r="Q41" s="604">
        <v>35</v>
      </c>
      <c r="R41" s="614">
        <v>41</v>
      </c>
      <c r="S41" s="492"/>
      <c r="T41" s="494" t="s">
        <v>5630</v>
      </c>
      <c r="U41" s="604">
        <v>68</v>
      </c>
      <c r="V41" s="604">
        <v>82</v>
      </c>
      <c r="W41" s="604">
        <v>42</v>
      </c>
      <c r="X41" s="604">
        <v>56</v>
      </c>
      <c r="Y41" s="482"/>
      <c r="Z41" s="1067"/>
      <c r="AA41" s="483"/>
      <c r="AB41" s="483"/>
      <c r="AC41" s="483"/>
      <c r="AD41" s="483"/>
      <c r="AE41" s="489"/>
      <c r="AF41" s="496" t="s">
        <v>2002</v>
      </c>
      <c r="AG41" s="604">
        <v>184</v>
      </c>
      <c r="AH41" s="482">
        <v>212</v>
      </c>
      <c r="AI41" s="604">
        <v>133</v>
      </c>
      <c r="AJ41" s="614">
        <v>161</v>
      </c>
      <c r="AK41" s="492"/>
      <c r="AL41" s="492"/>
      <c r="AM41" s="1066"/>
      <c r="AN41" s="716"/>
      <c r="AO41" s="716"/>
      <c r="AP41" s="716"/>
      <c r="AQ41" s="716"/>
      <c r="AR41" s="482"/>
      <c r="AS41" s="1066"/>
      <c r="AT41" s="716"/>
      <c r="AU41" s="716"/>
      <c r="AV41" s="716"/>
      <c r="AW41" s="716"/>
      <c r="AX41" s="489"/>
      <c r="AY41" s="498" t="s">
        <v>557</v>
      </c>
      <c r="AZ41" s="604">
        <v>132</v>
      </c>
      <c r="BA41" s="604">
        <v>159</v>
      </c>
      <c r="BB41" s="604">
        <v>83</v>
      </c>
      <c r="BC41" s="604">
        <v>110</v>
      </c>
      <c r="BD41" s="489"/>
      <c r="BE41" s="498" t="s">
        <v>558</v>
      </c>
      <c r="BF41" s="604">
        <v>57</v>
      </c>
      <c r="BG41" s="482">
        <v>69</v>
      </c>
      <c r="BH41" s="604">
        <v>35</v>
      </c>
      <c r="BI41" s="604">
        <v>47</v>
      </c>
      <c r="BJ41" s="489"/>
      <c r="BK41" s="728" t="s">
        <v>4382</v>
      </c>
      <c r="BL41" s="664">
        <v>86</v>
      </c>
      <c r="BM41" s="664">
        <v>99</v>
      </c>
      <c r="BN41" s="664">
        <v>61</v>
      </c>
      <c r="BO41" s="664">
        <v>75</v>
      </c>
      <c r="BP41" s="482"/>
      <c r="BQ41" s="496" t="s">
        <v>568</v>
      </c>
      <c r="BR41" s="664">
        <v>117</v>
      </c>
      <c r="BS41" s="664">
        <v>130</v>
      </c>
      <c r="BT41" s="664">
        <v>94</v>
      </c>
      <c r="BU41" s="664">
        <v>107</v>
      </c>
      <c r="BV41" s="492"/>
      <c r="BW41" s="498" t="s">
        <v>839</v>
      </c>
      <c r="BX41" s="725">
        <v>218</v>
      </c>
      <c r="BY41" s="664">
        <v>240</v>
      </c>
      <c r="BZ41" s="722">
        <v>199</v>
      </c>
      <c r="CA41" s="664">
        <v>222</v>
      </c>
      <c r="CB41" s="492"/>
      <c r="CC41" s="499" t="s">
        <v>6296</v>
      </c>
      <c r="CD41" s="607">
        <v>225</v>
      </c>
      <c r="CE41" s="607">
        <v>258</v>
      </c>
      <c r="CF41" s="607">
        <v>165</v>
      </c>
      <c r="CG41" s="607">
        <v>198</v>
      </c>
      <c r="CH41" s="492"/>
      <c r="CI41" s="492"/>
    </row>
    <row r="42" spans="1:87" ht="12.75" customHeight="1">
      <c r="A42" s="492"/>
      <c r="B42" s="496" t="s">
        <v>5927</v>
      </c>
      <c r="C42" s="604">
        <v>205</v>
      </c>
      <c r="D42" s="482">
        <v>236</v>
      </c>
      <c r="E42" s="604">
        <v>153</v>
      </c>
      <c r="F42" s="604">
        <v>184</v>
      </c>
      <c r="G42" s="488"/>
      <c r="H42" s="494" t="s">
        <v>5635</v>
      </c>
      <c r="I42" s="604">
        <v>211</v>
      </c>
      <c r="J42" s="482">
        <v>256</v>
      </c>
      <c r="K42" s="604">
        <v>130</v>
      </c>
      <c r="L42" s="604">
        <v>175</v>
      </c>
      <c r="M42" s="489"/>
      <c r="N42" s="493" t="s">
        <v>1061</v>
      </c>
      <c r="O42" s="604">
        <v>42</v>
      </c>
      <c r="P42" s="482">
        <v>48</v>
      </c>
      <c r="Q42" s="604">
        <v>33</v>
      </c>
      <c r="R42" s="614">
        <v>39</v>
      </c>
      <c r="S42" s="492"/>
      <c r="T42" s="494" t="s">
        <v>2796</v>
      </c>
      <c r="U42" s="604">
        <v>63</v>
      </c>
      <c r="V42" s="604">
        <v>76</v>
      </c>
      <c r="W42" s="604">
        <v>38</v>
      </c>
      <c r="X42" s="604">
        <v>52</v>
      </c>
      <c r="Y42" s="492"/>
      <c r="Z42" s="486"/>
      <c r="AA42" s="481"/>
      <c r="AB42" s="481"/>
      <c r="AC42" s="481"/>
      <c r="AD42" s="481"/>
      <c r="AE42" s="489"/>
      <c r="AF42" s="496" t="s">
        <v>2003</v>
      </c>
      <c r="AG42" s="605">
        <v>159</v>
      </c>
      <c r="AH42" s="606">
        <v>183</v>
      </c>
      <c r="AI42" s="605">
        <v>115</v>
      </c>
      <c r="AJ42" s="615">
        <v>139</v>
      </c>
      <c r="AK42" s="492"/>
      <c r="AL42" s="492"/>
      <c r="AM42" s="1066"/>
      <c r="AN42" s="716"/>
      <c r="AO42" s="716"/>
      <c r="AP42" s="716"/>
      <c r="AQ42" s="716"/>
      <c r="AR42" s="482"/>
      <c r="AS42" s="1066"/>
      <c r="AT42" s="716"/>
      <c r="AU42" s="716"/>
      <c r="AV42" s="716"/>
      <c r="AW42" s="716"/>
      <c r="AX42" s="489"/>
      <c r="AY42" s="498" t="s">
        <v>840</v>
      </c>
      <c r="AZ42" s="604">
        <v>111</v>
      </c>
      <c r="BA42" s="604">
        <v>134</v>
      </c>
      <c r="BB42" s="604">
        <v>70</v>
      </c>
      <c r="BC42" s="604">
        <v>93</v>
      </c>
      <c r="BD42" s="489"/>
      <c r="BE42" s="498" t="s">
        <v>841</v>
      </c>
      <c r="BF42" s="604">
        <v>52</v>
      </c>
      <c r="BG42" s="482">
        <v>63</v>
      </c>
      <c r="BH42" s="604">
        <v>32</v>
      </c>
      <c r="BI42" s="604">
        <v>43</v>
      </c>
      <c r="BJ42" s="489"/>
      <c r="BK42" s="728" t="s">
        <v>4383</v>
      </c>
      <c r="BL42" s="664">
        <v>80</v>
      </c>
      <c r="BM42" s="664">
        <v>92</v>
      </c>
      <c r="BN42" s="664">
        <v>57</v>
      </c>
      <c r="BO42" s="664">
        <v>69</v>
      </c>
      <c r="BP42" s="482"/>
      <c r="BQ42" s="496" t="s">
        <v>842</v>
      </c>
      <c r="BR42" s="664">
        <v>104</v>
      </c>
      <c r="BS42" s="664">
        <v>115</v>
      </c>
      <c r="BT42" s="664">
        <v>83</v>
      </c>
      <c r="BU42" s="664">
        <v>95</v>
      </c>
      <c r="BV42" s="492"/>
      <c r="BW42" s="498" t="s">
        <v>572</v>
      </c>
      <c r="BX42" s="725">
        <v>167</v>
      </c>
      <c r="BY42" s="664">
        <v>185</v>
      </c>
      <c r="BZ42" s="722">
        <v>153</v>
      </c>
      <c r="CA42" s="664">
        <v>171</v>
      </c>
      <c r="CB42" s="492"/>
      <c r="CC42" s="499" t="s">
        <v>6297</v>
      </c>
      <c r="CD42" s="605">
        <v>189</v>
      </c>
      <c r="CE42" s="605">
        <v>217</v>
      </c>
      <c r="CF42" s="605">
        <v>139</v>
      </c>
      <c r="CG42" s="605">
        <v>167</v>
      </c>
      <c r="CH42" s="492"/>
      <c r="CI42" s="492"/>
    </row>
    <row r="43" spans="1:87" ht="12.75" customHeight="1">
      <c r="A43" s="492"/>
      <c r="B43" s="496" t="s">
        <v>403</v>
      </c>
      <c r="C43" s="605">
        <v>185</v>
      </c>
      <c r="D43" s="606">
        <v>213</v>
      </c>
      <c r="E43" s="605">
        <v>139</v>
      </c>
      <c r="F43" s="605">
        <v>167</v>
      </c>
      <c r="G43" s="488"/>
      <c r="H43" s="494" t="s">
        <v>5636</v>
      </c>
      <c r="I43" s="604">
        <v>174</v>
      </c>
      <c r="J43" s="482">
        <v>211</v>
      </c>
      <c r="K43" s="604">
        <v>108</v>
      </c>
      <c r="L43" s="604">
        <v>145</v>
      </c>
      <c r="M43" s="489"/>
      <c r="N43" s="493" t="s">
        <v>3555</v>
      </c>
      <c r="O43" s="604">
        <v>39</v>
      </c>
      <c r="P43" s="482">
        <v>44</v>
      </c>
      <c r="Q43" s="604">
        <v>31</v>
      </c>
      <c r="R43" s="614">
        <v>36</v>
      </c>
      <c r="S43" s="492"/>
      <c r="T43" s="494" t="s">
        <v>2797</v>
      </c>
      <c r="U43" s="604">
        <v>57</v>
      </c>
      <c r="V43" s="604">
        <v>69</v>
      </c>
      <c r="W43" s="604">
        <v>35</v>
      </c>
      <c r="X43" s="604">
        <v>47</v>
      </c>
      <c r="Y43" s="492"/>
      <c r="Z43" s="494" t="s">
        <v>1039</v>
      </c>
      <c r="AA43" s="607">
        <v>355</v>
      </c>
      <c r="AB43" s="607">
        <v>410</v>
      </c>
      <c r="AC43" s="607">
        <v>273</v>
      </c>
      <c r="AD43" s="607">
        <v>328</v>
      </c>
      <c r="AE43" s="489"/>
      <c r="AF43" s="496" t="s">
        <v>2004</v>
      </c>
      <c r="AG43" s="604">
        <v>248</v>
      </c>
      <c r="AH43" s="482">
        <v>278</v>
      </c>
      <c r="AI43" s="604">
        <v>195</v>
      </c>
      <c r="AJ43" s="614">
        <v>225</v>
      </c>
      <c r="AK43" s="492"/>
      <c r="AL43" s="492"/>
      <c r="AM43" s="1067"/>
      <c r="AN43" s="483"/>
      <c r="AO43" s="483"/>
      <c r="AP43" s="483"/>
      <c r="AQ43" s="483"/>
      <c r="AR43" s="482"/>
      <c r="AS43" s="1066"/>
      <c r="AT43" s="716"/>
      <c r="AU43" s="716"/>
      <c r="AV43" s="716"/>
      <c r="AW43" s="716"/>
      <c r="AX43" s="489"/>
      <c r="AY43" s="498" t="s">
        <v>573</v>
      </c>
      <c r="AZ43" s="604">
        <v>93</v>
      </c>
      <c r="BA43" s="604">
        <v>112</v>
      </c>
      <c r="BB43" s="604">
        <v>59</v>
      </c>
      <c r="BC43" s="604">
        <v>78</v>
      </c>
      <c r="BD43" s="489"/>
      <c r="BE43" s="498" t="s">
        <v>574</v>
      </c>
      <c r="BF43" s="604">
        <v>48</v>
      </c>
      <c r="BG43" s="482">
        <v>58</v>
      </c>
      <c r="BH43" s="604">
        <v>30</v>
      </c>
      <c r="BI43" s="604">
        <v>40</v>
      </c>
      <c r="BJ43" s="489"/>
      <c r="BK43" s="728" t="s">
        <v>4384</v>
      </c>
      <c r="BL43" s="664">
        <v>72</v>
      </c>
      <c r="BM43" s="664">
        <v>84</v>
      </c>
      <c r="BN43" s="664">
        <v>52</v>
      </c>
      <c r="BO43" s="664">
        <v>63</v>
      </c>
      <c r="BP43" s="482"/>
      <c r="BQ43" s="496" t="s">
        <v>575</v>
      </c>
      <c r="BR43" s="664">
        <v>93</v>
      </c>
      <c r="BS43" s="664">
        <v>104</v>
      </c>
      <c r="BT43" s="664">
        <v>74</v>
      </c>
      <c r="BU43" s="664">
        <v>85</v>
      </c>
      <c r="BV43" s="492"/>
      <c r="BW43" s="498" t="s">
        <v>576</v>
      </c>
      <c r="BX43" s="725">
        <v>141</v>
      </c>
      <c r="BY43" s="664">
        <v>157</v>
      </c>
      <c r="BZ43" s="722">
        <v>128</v>
      </c>
      <c r="CA43" s="664">
        <v>144</v>
      </c>
      <c r="CB43" s="492"/>
      <c r="CC43" s="499" t="s">
        <v>5722</v>
      </c>
      <c r="CD43" s="604">
        <v>126</v>
      </c>
      <c r="CE43" s="604">
        <v>152</v>
      </c>
      <c r="CF43" s="604">
        <v>77</v>
      </c>
      <c r="CG43" s="604">
        <v>103</v>
      </c>
      <c r="CH43" s="492"/>
      <c r="CI43" s="492"/>
    </row>
    <row r="44" spans="1:87" ht="12.75" customHeight="1">
      <c r="A44" s="492"/>
      <c r="B44" s="496" t="s">
        <v>404</v>
      </c>
      <c r="C44" s="604">
        <v>230</v>
      </c>
      <c r="D44" s="482">
        <v>265</v>
      </c>
      <c r="E44" s="604">
        <v>171</v>
      </c>
      <c r="F44" s="604">
        <v>205</v>
      </c>
      <c r="G44" s="488"/>
      <c r="H44" s="494" t="s">
        <v>5637</v>
      </c>
      <c r="I44" s="604">
        <v>122</v>
      </c>
      <c r="J44" s="482">
        <v>147</v>
      </c>
      <c r="K44" s="604">
        <v>77</v>
      </c>
      <c r="L44" s="604">
        <v>102</v>
      </c>
      <c r="M44" s="489"/>
      <c r="N44" s="493" t="s">
        <v>3556</v>
      </c>
      <c r="O44" s="604">
        <v>34</v>
      </c>
      <c r="P44" s="482">
        <v>38</v>
      </c>
      <c r="Q44" s="604">
        <v>27</v>
      </c>
      <c r="R44" s="614">
        <v>31</v>
      </c>
      <c r="S44" s="492"/>
      <c r="T44" s="494" t="s">
        <v>3183</v>
      </c>
      <c r="U44" s="604">
        <v>52</v>
      </c>
      <c r="V44" s="604">
        <v>63</v>
      </c>
      <c r="W44" s="604">
        <v>32</v>
      </c>
      <c r="X44" s="604">
        <v>43</v>
      </c>
      <c r="Y44" s="492"/>
      <c r="Z44" s="494" t="s">
        <v>1040</v>
      </c>
      <c r="AA44" s="604">
        <v>315</v>
      </c>
      <c r="AB44" s="604">
        <v>366</v>
      </c>
      <c r="AC44" s="604">
        <v>254</v>
      </c>
      <c r="AD44" s="604">
        <v>305</v>
      </c>
      <c r="AE44" s="489"/>
      <c r="AF44" s="496" t="s">
        <v>2005</v>
      </c>
      <c r="AG44" s="604">
        <v>212</v>
      </c>
      <c r="AH44" s="482">
        <v>237</v>
      </c>
      <c r="AI44" s="604">
        <v>167</v>
      </c>
      <c r="AJ44" s="614">
        <v>193</v>
      </c>
      <c r="AK44" s="492"/>
      <c r="AL44" s="492"/>
      <c r="AM44" s="486"/>
      <c r="AN44" s="481"/>
      <c r="AO44" s="481"/>
      <c r="AP44" s="481"/>
      <c r="AQ44" s="481"/>
      <c r="AR44" s="482"/>
      <c r="AS44" s="1067"/>
      <c r="AT44" s="483"/>
      <c r="AU44" s="483"/>
      <c r="AV44" s="483"/>
      <c r="AW44" s="483"/>
      <c r="AX44" s="489"/>
      <c r="AY44" s="498" t="s">
        <v>577</v>
      </c>
      <c r="AZ44" s="605">
        <v>82</v>
      </c>
      <c r="BA44" s="605">
        <v>99</v>
      </c>
      <c r="BB44" s="605">
        <v>53</v>
      </c>
      <c r="BC44" s="605">
        <v>69</v>
      </c>
      <c r="BD44" s="489"/>
      <c r="BE44" s="498" t="s">
        <v>578</v>
      </c>
      <c r="BF44" s="604">
        <v>44</v>
      </c>
      <c r="BG44" s="482">
        <v>53</v>
      </c>
      <c r="BH44" s="604">
        <v>28</v>
      </c>
      <c r="BI44" s="604">
        <v>37</v>
      </c>
      <c r="BJ44" s="489"/>
      <c r="BK44" s="728" t="s">
        <v>4385</v>
      </c>
      <c r="BL44" s="664">
        <v>64</v>
      </c>
      <c r="BM44" s="664">
        <v>74</v>
      </c>
      <c r="BN44" s="664">
        <v>46</v>
      </c>
      <c r="BO44" s="664">
        <v>56</v>
      </c>
      <c r="BP44" s="482"/>
      <c r="BQ44" s="496" t="s">
        <v>579</v>
      </c>
      <c r="BR44" s="664">
        <v>84</v>
      </c>
      <c r="BS44" s="664">
        <v>94</v>
      </c>
      <c r="BT44" s="664">
        <v>67</v>
      </c>
      <c r="BU44" s="664">
        <v>77</v>
      </c>
      <c r="BV44" s="492"/>
      <c r="BW44" s="498" t="s">
        <v>580</v>
      </c>
      <c r="BX44" s="725">
        <v>114</v>
      </c>
      <c r="BY44" s="664">
        <v>127</v>
      </c>
      <c r="BZ44" s="722">
        <v>103</v>
      </c>
      <c r="CA44" s="664">
        <v>116</v>
      </c>
      <c r="CB44" s="492"/>
      <c r="CC44" s="499" t="s">
        <v>5723</v>
      </c>
      <c r="CD44" s="604">
        <v>117</v>
      </c>
      <c r="CE44" s="604">
        <v>141</v>
      </c>
      <c r="CF44" s="604">
        <v>72</v>
      </c>
      <c r="CG44" s="604">
        <v>96</v>
      </c>
      <c r="CH44" s="492"/>
      <c r="CI44" s="492"/>
    </row>
    <row r="45" spans="1:87" ht="12.75" customHeight="1">
      <c r="A45" s="492"/>
      <c r="B45" s="496" t="s">
        <v>5928</v>
      </c>
      <c r="C45" s="604">
        <v>197</v>
      </c>
      <c r="D45" s="482">
        <v>227</v>
      </c>
      <c r="E45" s="604">
        <v>147</v>
      </c>
      <c r="F45" s="604">
        <v>176</v>
      </c>
      <c r="G45" s="488"/>
      <c r="H45" s="494" t="s">
        <v>5638</v>
      </c>
      <c r="I45" s="604">
        <v>76</v>
      </c>
      <c r="J45" s="482">
        <v>92</v>
      </c>
      <c r="K45" s="604">
        <v>49</v>
      </c>
      <c r="L45" s="604">
        <v>65</v>
      </c>
      <c r="M45" s="489"/>
      <c r="N45" s="493" t="s">
        <v>3557</v>
      </c>
      <c r="O45" s="605">
        <v>29</v>
      </c>
      <c r="P45" s="606">
        <v>33</v>
      </c>
      <c r="Q45" s="605">
        <v>23</v>
      </c>
      <c r="R45" s="615">
        <v>27</v>
      </c>
      <c r="S45" s="492"/>
      <c r="T45" s="494" t="s">
        <v>3184</v>
      </c>
      <c r="U45" s="604">
        <v>48</v>
      </c>
      <c r="V45" s="604">
        <v>58</v>
      </c>
      <c r="W45" s="604">
        <v>30</v>
      </c>
      <c r="X45" s="604">
        <v>40</v>
      </c>
      <c r="Y45" s="492"/>
      <c r="Z45" s="494" t="s">
        <v>5026</v>
      </c>
      <c r="AA45" s="604">
        <v>294</v>
      </c>
      <c r="AB45" s="604">
        <v>341</v>
      </c>
      <c r="AC45" s="604">
        <v>232</v>
      </c>
      <c r="AD45" s="604">
        <v>279</v>
      </c>
      <c r="AE45" s="489"/>
      <c r="AF45" s="496" t="s">
        <v>900</v>
      </c>
      <c r="AG45" s="604">
        <v>207</v>
      </c>
      <c r="AH45" s="482">
        <v>236</v>
      </c>
      <c r="AI45" s="604">
        <v>152</v>
      </c>
      <c r="AJ45" s="614">
        <v>182</v>
      </c>
      <c r="AK45" s="492"/>
      <c r="AL45" s="492"/>
      <c r="AM45" s="494" t="s">
        <v>54</v>
      </c>
      <c r="AN45" s="607">
        <v>252</v>
      </c>
      <c r="AO45" s="607">
        <v>304</v>
      </c>
      <c r="AP45" s="607">
        <v>156</v>
      </c>
      <c r="AQ45" s="607">
        <v>208</v>
      </c>
      <c r="AR45" s="482"/>
      <c r="AS45" s="484"/>
      <c r="AT45" s="484"/>
      <c r="AU45" s="484"/>
      <c r="AV45" s="484"/>
      <c r="AW45" s="484"/>
      <c r="AX45" s="489"/>
      <c r="AY45" s="498" t="s">
        <v>581</v>
      </c>
      <c r="AZ45" s="604">
        <v>342</v>
      </c>
      <c r="BA45" s="607">
        <v>386</v>
      </c>
      <c r="BB45" s="482">
        <v>264</v>
      </c>
      <c r="BC45" s="607">
        <v>308</v>
      </c>
      <c r="BD45" s="489"/>
      <c r="BE45" s="498" t="s">
        <v>381</v>
      </c>
      <c r="BF45" s="604">
        <v>40</v>
      </c>
      <c r="BG45" s="482">
        <v>49</v>
      </c>
      <c r="BH45" s="604">
        <v>25</v>
      </c>
      <c r="BI45" s="604">
        <v>34</v>
      </c>
      <c r="BJ45" s="489"/>
      <c r="BK45" s="728" t="s">
        <v>4386</v>
      </c>
      <c r="BL45" s="664">
        <v>59</v>
      </c>
      <c r="BM45" s="664">
        <v>68</v>
      </c>
      <c r="BN45" s="664">
        <v>42</v>
      </c>
      <c r="BO45" s="664">
        <v>52</v>
      </c>
      <c r="BP45" s="482"/>
      <c r="BQ45" s="496" t="s">
        <v>382</v>
      </c>
      <c r="BR45" s="664">
        <v>114</v>
      </c>
      <c r="BS45" s="664">
        <v>125</v>
      </c>
      <c r="BT45" s="664">
        <v>92</v>
      </c>
      <c r="BU45" s="664">
        <v>104</v>
      </c>
      <c r="BV45" s="492"/>
      <c r="BW45" s="498" t="s">
        <v>383</v>
      </c>
      <c r="BX45" s="717">
        <v>192</v>
      </c>
      <c r="BY45" s="718">
        <v>210</v>
      </c>
      <c r="BZ45" s="719">
        <v>174</v>
      </c>
      <c r="CA45" s="718">
        <v>193</v>
      </c>
      <c r="CB45" s="492"/>
      <c r="CC45" s="499" t="s">
        <v>5724</v>
      </c>
      <c r="CD45" s="604">
        <v>103</v>
      </c>
      <c r="CE45" s="604">
        <v>124</v>
      </c>
      <c r="CF45" s="604">
        <v>63</v>
      </c>
      <c r="CG45" s="604">
        <v>85</v>
      </c>
      <c r="CH45" s="492"/>
      <c r="CI45" s="492"/>
    </row>
    <row r="46" spans="1:87">
      <c r="A46" s="492"/>
      <c r="B46" s="496" t="s">
        <v>6264</v>
      </c>
      <c r="C46" s="604">
        <v>170</v>
      </c>
      <c r="D46" s="482">
        <v>195</v>
      </c>
      <c r="E46" s="604">
        <v>127</v>
      </c>
      <c r="F46" s="604">
        <v>152</v>
      </c>
      <c r="G46" s="488"/>
      <c r="H46" s="494" t="s">
        <v>5639</v>
      </c>
      <c r="I46" s="607">
        <v>200</v>
      </c>
      <c r="J46" s="608">
        <v>242</v>
      </c>
      <c r="K46" s="607">
        <v>122</v>
      </c>
      <c r="L46" s="607">
        <v>165</v>
      </c>
      <c r="M46" s="488"/>
      <c r="N46" s="493" t="s">
        <v>5958</v>
      </c>
      <c r="O46" s="604">
        <v>76</v>
      </c>
      <c r="P46" s="482">
        <v>85</v>
      </c>
      <c r="Q46" s="604">
        <v>59</v>
      </c>
      <c r="R46" s="614">
        <v>68</v>
      </c>
      <c r="S46" s="482"/>
      <c r="T46" s="729" t="s">
        <v>462</v>
      </c>
      <c r="U46" s="664">
        <v>44</v>
      </c>
      <c r="V46" s="604">
        <v>53</v>
      </c>
      <c r="W46" s="604">
        <v>28</v>
      </c>
      <c r="X46" s="604">
        <v>37</v>
      </c>
      <c r="Y46" s="617"/>
      <c r="Z46" s="730" t="s">
        <v>198</v>
      </c>
      <c r="AA46" s="665">
        <v>264</v>
      </c>
      <c r="AB46" s="605">
        <v>310</v>
      </c>
      <c r="AC46" s="605">
        <v>190</v>
      </c>
      <c r="AD46" s="605">
        <v>237</v>
      </c>
      <c r="AE46" s="617"/>
      <c r="AF46" s="678" t="s">
        <v>2474</v>
      </c>
      <c r="AG46" s="620">
        <v>184</v>
      </c>
      <c r="AH46" s="604">
        <v>210</v>
      </c>
      <c r="AI46" s="482">
        <v>136</v>
      </c>
      <c r="AJ46" s="604">
        <v>162</v>
      </c>
      <c r="AK46" s="617"/>
      <c r="AL46" s="492"/>
      <c r="AM46" s="492" t="s">
        <v>55</v>
      </c>
      <c r="AN46" s="664">
        <v>195</v>
      </c>
      <c r="AO46" s="604">
        <v>235</v>
      </c>
      <c r="AP46" s="604">
        <v>122</v>
      </c>
      <c r="AQ46" s="604">
        <v>162</v>
      </c>
      <c r="AR46" s="617"/>
      <c r="AS46" s="731" t="s">
        <v>6762</v>
      </c>
      <c r="AT46" s="694">
        <v>292</v>
      </c>
      <c r="AU46" s="611">
        <v>336</v>
      </c>
      <c r="AV46" s="611">
        <v>221</v>
      </c>
      <c r="AW46" s="611">
        <v>265</v>
      </c>
      <c r="AX46" s="484"/>
      <c r="AY46" s="489" t="s">
        <v>384</v>
      </c>
      <c r="AZ46" s="620">
        <v>275</v>
      </c>
      <c r="BA46" s="604">
        <v>311</v>
      </c>
      <c r="BB46" s="604">
        <v>213</v>
      </c>
      <c r="BC46" s="482">
        <v>248</v>
      </c>
      <c r="BD46" s="617"/>
      <c r="BE46" s="678" t="s">
        <v>385</v>
      </c>
      <c r="BF46" s="620">
        <v>37</v>
      </c>
      <c r="BG46" s="604">
        <v>45</v>
      </c>
      <c r="BH46" s="482">
        <v>23</v>
      </c>
      <c r="BI46" s="604">
        <v>31</v>
      </c>
      <c r="BJ46" s="617"/>
      <c r="BK46" s="728" t="s">
        <v>4387</v>
      </c>
      <c r="BL46" s="664">
        <v>54</v>
      </c>
      <c r="BM46" s="664">
        <v>62</v>
      </c>
      <c r="BN46" s="664">
        <v>39</v>
      </c>
      <c r="BO46" s="664">
        <v>47</v>
      </c>
      <c r="BP46" s="482"/>
      <c r="BQ46" s="666" t="s">
        <v>2510</v>
      </c>
      <c r="BR46" s="620">
        <v>101</v>
      </c>
      <c r="BS46" s="664">
        <v>111</v>
      </c>
      <c r="BT46" s="664">
        <v>82</v>
      </c>
      <c r="BU46" s="664">
        <v>93</v>
      </c>
      <c r="BV46" s="725"/>
      <c r="BW46" s="497" t="s">
        <v>2511</v>
      </c>
      <c r="BX46" s="620">
        <v>162</v>
      </c>
      <c r="BY46" s="725">
        <v>178</v>
      </c>
      <c r="BZ46" s="664">
        <v>146</v>
      </c>
      <c r="CA46" s="722">
        <v>162</v>
      </c>
      <c r="CB46" s="725"/>
      <c r="CC46" s="730" t="s">
        <v>1303</v>
      </c>
      <c r="CD46" s="664">
        <v>99</v>
      </c>
      <c r="CE46" s="614">
        <v>119</v>
      </c>
      <c r="CF46" s="604">
        <v>61</v>
      </c>
      <c r="CG46" s="604">
        <v>81</v>
      </c>
      <c r="CH46" s="617"/>
      <c r="CI46" s="492"/>
    </row>
    <row r="47" spans="1:87">
      <c r="A47" s="492"/>
      <c r="B47" s="496" t="s">
        <v>6265</v>
      </c>
      <c r="C47" s="607">
        <v>216</v>
      </c>
      <c r="D47" s="608">
        <v>248</v>
      </c>
      <c r="E47" s="607">
        <v>160</v>
      </c>
      <c r="F47" s="607">
        <v>192</v>
      </c>
      <c r="G47" s="488"/>
      <c r="H47" s="494" t="s">
        <v>3185</v>
      </c>
      <c r="I47" s="604">
        <v>161</v>
      </c>
      <c r="J47" s="482">
        <v>195</v>
      </c>
      <c r="K47" s="604">
        <v>99</v>
      </c>
      <c r="L47" s="604">
        <v>134</v>
      </c>
      <c r="M47" s="488"/>
      <c r="N47" s="493" t="s">
        <v>5959</v>
      </c>
      <c r="O47" s="604">
        <v>67</v>
      </c>
      <c r="P47" s="482">
        <v>75</v>
      </c>
      <c r="Q47" s="604">
        <v>52</v>
      </c>
      <c r="R47" s="614">
        <v>60</v>
      </c>
      <c r="S47" s="492"/>
      <c r="T47" s="494" t="s">
        <v>463</v>
      </c>
      <c r="U47" s="604">
        <v>40</v>
      </c>
      <c r="V47" s="604">
        <v>49</v>
      </c>
      <c r="W47" s="604">
        <v>25</v>
      </c>
      <c r="X47" s="604">
        <v>34</v>
      </c>
      <c r="Y47" s="492"/>
      <c r="Z47" s="482"/>
      <c r="AA47" s="482"/>
      <c r="AB47" s="482"/>
      <c r="AC47" s="482"/>
      <c r="AD47" s="482"/>
      <c r="AE47" s="489"/>
      <c r="AF47" s="496" t="s">
        <v>2475</v>
      </c>
      <c r="AG47" s="604">
        <v>165</v>
      </c>
      <c r="AH47" s="482">
        <v>189</v>
      </c>
      <c r="AI47" s="604">
        <v>122</v>
      </c>
      <c r="AJ47" s="614">
        <v>146</v>
      </c>
      <c r="AK47" s="492"/>
      <c r="AL47" s="492"/>
      <c r="AM47" s="499" t="s">
        <v>2453</v>
      </c>
      <c r="AN47" s="605">
        <v>161</v>
      </c>
      <c r="AO47" s="605">
        <v>194</v>
      </c>
      <c r="AP47" s="605">
        <v>101</v>
      </c>
      <c r="AQ47" s="605">
        <v>134</v>
      </c>
      <c r="AR47" s="492"/>
      <c r="AS47" s="497" t="s">
        <v>6763</v>
      </c>
      <c r="AT47" s="624">
        <v>258</v>
      </c>
      <c r="AU47" s="611">
        <v>296</v>
      </c>
      <c r="AV47" s="491">
        <v>193</v>
      </c>
      <c r="AW47" s="611">
        <v>232</v>
      </c>
      <c r="AX47" s="489"/>
      <c r="AY47" s="498" t="s">
        <v>2512</v>
      </c>
      <c r="AZ47" s="604">
        <v>246</v>
      </c>
      <c r="BA47" s="604">
        <v>277</v>
      </c>
      <c r="BB47" s="482">
        <v>190</v>
      </c>
      <c r="BC47" s="604">
        <v>222</v>
      </c>
      <c r="BD47" s="489"/>
      <c r="BE47" s="498" t="s">
        <v>2513</v>
      </c>
      <c r="BF47" s="604">
        <v>34</v>
      </c>
      <c r="BG47" s="482">
        <v>41</v>
      </c>
      <c r="BH47" s="604">
        <v>22</v>
      </c>
      <c r="BI47" s="604">
        <v>29</v>
      </c>
      <c r="BJ47" s="489"/>
      <c r="BK47" s="728" t="s">
        <v>4388</v>
      </c>
      <c r="BL47" s="718">
        <v>162</v>
      </c>
      <c r="BM47" s="718">
        <v>179</v>
      </c>
      <c r="BN47" s="718">
        <v>132</v>
      </c>
      <c r="BO47" s="718">
        <v>149</v>
      </c>
      <c r="BP47" s="482"/>
      <c r="BQ47" s="496" t="s">
        <v>2514</v>
      </c>
      <c r="BR47" s="664">
        <v>91</v>
      </c>
      <c r="BS47" s="664">
        <v>100</v>
      </c>
      <c r="BT47" s="664">
        <v>74</v>
      </c>
      <c r="BU47" s="664">
        <v>84</v>
      </c>
      <c r="BV47" s="492"/>
      <c r="BW47" s="498" t="s">
        <v>2515</v>
      </c>
      <c r="BX47" s="720">
        <v>131</v>
      </c>
      <c r="BY47" s="665">
        <v>145</v>
      </c>
      <c r="BZ47" s="721">
        <v>121</v>
      </c>
      <c r="CA47" s="665">
        <v>135</v>
      </c>
      <c r="CB47" s="492"/>
      <c r="CC47" s="499" t="s">
        <v>1304</v>
      </c>
      <c r="CD47" s="604">
        <v>87</v>
      </c>
      <c r="CE47" s="604">
        <v>105</v>
      </c>
      <c r="CF47" s="604">
        <v>54</v>
      </c>
      <c r="CG47" s="604">
        <v>72</v>
      </c>
      <c r="CH47" s="732"/>
      <c r="CI47" s="492"/>
    </row>
    <row r="48" spans="1:87">
      <c r="A48" s="492"/>
      <c r="B48" s="496" t="s">
        <v>5929</v>
      </c>
      <c r="C48" s="604">
        <v>188</v>
      </c>
      <c r="D48" s="482">
        <v>216</v>
      </c>
      <c r="E48" s="604">
        <v>139</v>
      </c>
      <c r="F48" s="604">
        <v>167</v>
      </c>
      <c r="G48" s="488"/>
      <c r="H48" s="494" t="s">
        <v>3186</v>
      </c>
      <c r="I48" s="604">
        <v>115</v>
      </c>
      <c r="J48" s="482">
        <v>140</v>
      </c>
      <c r="K48" s="604">
        <v>72</v>
      </c>
      <c r="L48" s="604">
        <v>97</v>
      </c>
      <c r="M48" s="488"/>
      <c r="N48" s="678" t="s">
        <v>5960</v>
      </c>
      <c r="O48" s="604">
        <v>61</v>
      </c>
      <c r="P48" s="482">
        <v>68</v>
      </c>
      <c r="Q48" s="604">
        <v>47</v>
      </c>
      <c r="R48" s="614">
        <v>55</v>
      </c>
      <c r="S48" s="492"/>
      <c r="T48" s="494" t="s">
        <v>464</v>
      </c>
      <c r="U48" s="604">
        <v>37</v>
      </c>
      <c r="V48" s="604">
        <v>45</v>
      </c>
      <c r="W48" s="604">
        <v>23</v>
      </c>
      <c r="X48" s="604">
        <v>31</v>
      </c>
      <c r="Y48" s="492"/>
      <c r="Z48" s="482"/>
      <c r="AA48" s="482"/>
      <c r="AB48" s="482"/>
      <c r="AC48" s="482"/>
      <c r="AD48" s="482"/>
      <c r="AE48" s="489"/>
      <c r="AF48" s="496" t="s">
        <v>2476</v>
      </c>
      <c r="AG48" s="604">
        <v>142</v>
      </c>
      <c r="AH48" s="482">
        <v>162</v>
      </c>
      <c r="AI48" s="604">
        <v>105</v>
      </c>
      <c r="AJ48" s="614">
        <v>126</v>
      </c>
      <c r="AK48" s="492"/>
      <c r="AL48" s="492"/>
      <c r="AM48" s="499" t="s">
        <v>2454</v>
      </c>
      <c r="AN48" s="607">
        <v>168</v>
      </c>
      <c r="AO48" s="607">
        <v>202</v>
      </c>
      <c r="AP48" s="607">
        <v>104</v>
      </c>
      <c r="AQ48" s="607">
        <v>139</v>
      </c>
      <c r="AR48" s="492"/>
      <c r="AS48" s="497" t="s">
        <v>6764</v>
      </c>
      <c r="AT48" s="624">
        <v>222</v>
      </c>
      <c r="AU48" s="611">
        <v>255</v>
      </c>
      <c r="AV48" s="491">
        <v>169</v>
      </c>
      <c r="AW48" s="611">
        <v>203</v>
      </c>
      <c r="AX48" s="489"/>
      <c r="AY48" s="498" t="s">
        <v>2516</v>
      </c>
      <c r="AZ48" s="604">
        <v>221</v>
      </c>
      <c r="BA48" s="604">
        <v>249</v>
      </c>
      <c r="BB48" s="482">
        <v>172</v>
      </c>
      <c r="BC48" s="604">
        <v>200</v>
      </c>
      <c r="BD48" s="489"/>
      <c r="BE48" s="498" t="s">
        <v>2517</v>
      </c>
      <c r="BF48" s="604">
        <v>31</v>
      </c>
      <c r="BG48" s="482">
        <v>38</v>
      </c>
      <c r="BH48" s="604">
        <v>20</v>
      </c>
      <c r="BI48" s="604">
        <v>27</v>
      </c>
      <c r="BJ48" s="489"/>
      <c r="BK48" s="728" t="s">
        <v>4389</v>
      </c>
      <c r="BL48" s="664">
        <v>145</v>
      </c>
      <c r="BM48" s="664">
        <v>160</v>
      </c>
      <c r="BN48" s="664">
        <v>118</v>
      </c>
      <c r="BO48" s="664">
        <v>133</v>
      </c>
      <c r="BP48" s="482"/>
      <c r="BQ48" s="496" t="s">
        <v>2518</v>
      </c>
      <c r="BR48" s="664">
        <v>90</v>
      </c>
      <c r="BS48" s="664">
        <v>100</v>
      </c>
      <c r="BT48" s="664">
        <v>72</v>
      </c>
      <c r="BU48" s="664">
        <v>82</v>
      </c>
      <c r="BV48" s="492"/>
      <c r="BW48" s="498" t="s">
        <v>2519</v>
      </c>
      <c r="BX48" s="725">
        <v>150</v>
      </c>
      <c r="BY48" s="664">
        <v>163</v>
      </c>
      <c r="BZ48" s="722">
        <v>132</v>
      </c>
      <c r="CA48" s="664">
        <v>145</v>
      </c>
      <c r="CB48" s="492"/>
      <c r="CC48" s="499" t="s">
        <v>1305</v>
      </c>
      <c r="CD48" s="607">
        <v>123</v>
      </c>
      <c r="CE48" s="607">
        <v>145</v>
      </c>
      <c r="CF48" s="607">
        <v>81</v>
      </c>
      <c r="CG48" s="607">
        <v>104</v>
      </c>
      <c r="CH48" s="492"/>
      <c r="CI48" s="492"/>
    </row>
    <row r="49" spans="1:87">
      <c r="A49" s="492"/>
      <c r="B49" s="496" t="s">
        <v>6266</v>
      </c>
      <c r="C49" s="605">
        <v>163</v>
      </c>
      <c r="D49" s="606">
        <v>187</v>
      </c>
      <c r="E49" s="605">
        <v>121</v>
      </c>
      <c r="F49" s="605">
        <v>145</v>
      </c>
      <c r="G49" s="488"/>
      <c r="H49" s="494" t="s">
        <v>3187</v>
      </c>
      <c r="I49" s="605">
        <v>73</v>
      </c>
      <c r="J49" s="606">
        <v>88</v>
      </c>
      <c r="K49" s="605">
        <v>47</v>
      </c>
      <c r="L49" s="605">
        <v>62</v>
      </c>
      <c r="M49" s="488"/>
      <c r="N49" s="677" t="s">
        <v>5961</v>
      </c>
      <c r="O49" s="483">
        <v>53</v>
      </c>
      <c r="P49" s="483">
        <v>59</v>
      </c>
      <c r="Q49" s="483">
        <v>42</v>
      </c>
      <c r="R49" s="483">
        <v>48</v>
      </c>
      <c r="S49" s="492"/>
      <c r="T49" s="494" t="s">
        <v>465</v>
      </c>
      <c r="U49" s="604">
        <v>34</v>
      </c>
      <c r="V49" s="604">
        <v>41</v>
      </c>
      <c r="W49" s="604">
        <v>22</v>
      </c>
      <c r="X49" s="604">
        <v>29</v>
      </c>
      <c r="Y49" s="492"/>
      <c r="Z49" s="1065" t="s">
        <v>2262</v>
      </c>
      <c r="AA49" s="715"/>
      <c r="AB49" s="715"/>
      <c r="AC49" s="715"/>
      <c r="AD49" s="715"/>
      <c r="AE49" s="489"/>
      <c r="AF49" s="496" t="s">
        <v>2477</v>
      </c>
      <c r="AG49" s="607">
        <v>240</v>
      </c>
      <c r="AH49" s="608">
        <v>268</v>
      </c>
      <c r="AI49" s="607">
        <v>189</v>
      </c>
      <c r="AJ49" s="613">
        <v>217</v>
      </c>
      <c r="AK49" s="492"/>
      <c r="AL49" s="492"/>
      <c r="AM49" s="499" t="s">
        <v>58</v>
      </c>
      <c r="AN49" s="604">
        <v>150</v>
      </c>
      <c r="AO49" s="604">
        <v>180</v>
      </c>
      <c r="AP49" s="604">
        <v>93</v>
      </c>
      <c r="AQ49" s="604">
        <v>124</v>
      </c>
      <c r="AR49" s="492"/>
      <c r="AS49" s="497" t="s">
        <v>64</v>
      </c>
      <c r="AT49" s="622">
        <v>224</v>
      </c>
      <c r="AU49" s="620">
        <v>258</v>
      </c>
      <c r="AV49" s="484">
        <v>169</v>
      </c>
      <c r="AW49" s="620">
        <v>203</v>
      </c>
      <c r="AX49" s="489"/>
      <c r="AY49" s="498" t="s">
        <v>2520</v>
      </c>
      <c r="AZ49" s="604">
        <v>294</v>
      </c>
      <c r="BA49" s="604">
        <v>341</v>
      </c>
      <c r="BB49" s="482">
        <v>209</v>
      </c>
      <c r="BC49" s="604">
        <v>256</v>
      </c>
      <c r="BD49" s="489"/>
      <c r="BE49" s="498" t="s">
        <v>2521</v>
      </c>
      <c r="BF49" s="604">
        <v>29</v>
      </c>
      <c r="BG49" s="482">
        <v>35</v>
      </c>
      <c r="BH49" s="604">
        <v>19</v>
      </c>
      <c r="BI49" s="604">
        <v>25</v>
      </c>
      <c r="BJ49" s="489"/>
      <c r="BK49" s="728" t="s">
        <v>4390</v>
      </c>
      <c r="BL49" s="664">
        <v>142</v>
      </c>
      <c r="BM49" s="664">
        <v>160</v>
      </c>
      <c r="BN49" s="664">
        <v>110</v>
      </c>
      <c r="BO49" s="664">
        <v>128</v>
      </c>
      <c r="BP49" s="482"/>
      <c r="BQ49" s="496" t="s">
        <v>2523</v>
      </c>
      <c r="BR49" s="665">
        <v>78</v>
      </c>
      <c r="BS49" s="665">
        <v>87</v>
      </c>
      <c r="BT49" s="665">
        <v>63</v>
      </c>
      <c r="BU49" s="665">
        <v>72</v>
      </c>
      <c r="BV49" s="492"/>
      <c r="BW49" s="498" t="s">
        <v>2524</v>
      </c>
      <c r="BX49" s="725">
        <v>125</v>
      </c>
      <c r="BY49" s="664">
        <v>137</v>
      </c>
      <c r="BZ49" s="722">
        <v>112</v>
      </c>
      <c r="CA49" s="664">
        <v>124</v>
      </c>
      <c r="CB49" s="492"/>
      <c r="CC49" s="499" t="s">
        <v>1306</v>
      </c>
      <c r="CD49" s="604">
        <v>107</v>
      </c>
      <c r="CE49" s="604">
        <v>130</v>
      </c>
      <c r="CF49" s="604">
        <v>66</v>
      </c>
      <c r="CG49" s="604">
        <v>89</v>
      </c>
      <c r="CH49" s="492"/>
      <c r="CI49" s="492"/>
    </row>
    <row r="50" spans="1:87" ht="12.75" customHeight="1">
      <c r="A50" s="492"/>
      <c r="B50" s="496" t="s">
        <v>6267</v>
      </c>
      <c r="C50" s="604">
        <v>199</v>
      </c>
      <c r="D50" s="482">
        <v>228</v>
      </c>
      <c r="E50" s="604">
        <v>149</v>
      </c>
      <c r="F50" s="604">
        <v>178</v>
      </c>
      <c r="G50" s="488"/>
      <c r="H50" s="494" t="s">
        <v>3188</v>
      </c>
      <c r="I50" s="604">
        <v>185</v>
      </c>
      <c r="J50" s="482">
        <v>225</v>
      </c>
      <c r="K50" s="604">
        <v>114</v>
      </c>
      <c r="L50" s="604">
        <v>154</v>
      </c>
      <c r="M50" s="489"/>
      <c r="N50" s="492"/>
      <c r="O50" s="492"/>
      <c r="P50" s="492"/>
      <c r="Q50" s="492"/>
      <c r="R50" s="492"/>
      <c r="S50" s="492"/>
      <c r="T50" s="494" t="s">
        <v>466</v>
      </c>
      <c r="U50" s="604">
        <v>31</v>
      </c>
      <c r="V50" s="604">
        <v>38</v>
      </c>
      <c r="W50" s="604">
        <v>20</v>
      </c>
      <c r="X50" s="604">
        <v>27</v>
      </c>
      <c r="Y50" s="492"/>
      <c r="Z50" s="1066"/>
      <c r="AA50" s="716"/>
      <c r="AB50" s="716"/>
      <c r="AC50" s="716"/>
      <c r="AD50" s="716"/>
      <c r="AE50" s="489"/>
      <c r="AF50" s="496" t="s">
        <v>2478</v>
      </c>
      <c r="AG50" s="604">
        <v>205</v>
      </c>
      <c r="AH50" s="482">
        <v>229</v>
      </c>
      <c r="AI50" s="604">
        <v>162</v>
      </c>
      <c r="AJ50" s="614">
        <v>186</v>
      </c>
      <c r="AK50" s="492"/>
      <c r="AL50" s="492"/>
      <c r="AM50" s="499" t="s">
        <v>59</v>
      </c>
      <c r="AN50" s="604">
        <v>131</v>
      </c>
      <c r="AO50" s="604">
        <v>158</v>
      </c>
      <c r="AP50" s="604">
        <v>82</v>
      </c>
      <c r="AQ50" s="604">
        <v>109</v>
      </c>
      <c r="AR50" s="492"/>
      <c r="AS50" s="497" t="s">
        <v>65</v>
      </c>
      <c r="AT50" s="610">
        <v>180</v>
      </c>
      <c r="AU50" s="483">
        <v>210</v>
      </c>
      <c r="AV50" s="603">
        <v>131</v>
      </c>
      <c r="AW50" s="483">
        <v>161</v>
      </c>
      <c r="AX50" s="489"/>
      <c r="AY50" s="498" t="s">
        <v>2525</v>
      </c>
      <c r="AZ50" s="604">
        <v>222</v>
      </c>
      <c r="BA50" s="604">
        <v>257</v>
      </c>
      <c r="BB50" s="482">
        <v>159</v>
      </c>
      <c r="BC50" s="604">
        <v>194</v>
      </c>
      <c r="BD50" s="489"/>
      <c r="BE50" s="498" t="s">
        <v>2526</v>
      </c>
      <c r="BF50" s="604">
        <v>28</v>
      </c>
      <c r="BG50" s="482">
        <v>33</v>
      </c>
      <c r="BH50" s="604">
        <v>18</v>
      </c>
      <c r="BI50" s="604">
        <v>23</v>
      </c>
      <c r="BJ50" s="489"/>
      <c r="BK50" s="728" t="s">
        <v>4391</v>
      </c>
      <c r="BL50" s="664">
        <v>128</v>
      </c>
      <c r="BM50" s="664">
        <v>144</v>
      </c>
      <c r="BN50" s="664">
        <v>100</v>
      </c>
      <c r="BO50" s="664">
        <v>116</v>
      </c>
      <c r="BP50" s="482"/>
      <c r="BQ50" s="481"/>
      <c r="BR50" s="482"/>
      <c r="BS50" s="482"/>
      <c r="BT50" s="482"/>
      <c r="BU50" s="482"/>
      <c r="BV50" s="492"/>
      <c r="BW50" s="498" t="s">
        <v>2251</v>
      </c>
      <c r="BX50" s="720">
        <v>100</v>
      </c>
      <c r="BY50" s="665">
        <v>110</v>
      </c>
      <c r="BZ50" s="721">
        <v>90</v>
      </c>
      <c r="CA50" s="665">
        <v>100</v>
      </c>
      <c r="CB50" s="492"/>
      <c r="CC50" s="499" t="s">
        <v>1307</v>
      </c>
      <c r="CD50" s="604">
        <v>103</v>
      </c>
      <c r="CE50" s="604">
        <v>124</v>
      </c>
      <c r="CF50" s="604">
        <v>63</v>
      </c>
      <c r="CG50" s="604">
        <v>85</v>
      </c>
      <c r="CH50" s="492"/>
      <c r="CI50" s="492"/>
    </row>
    <row r="51" spans="1:87">
      <c r="A51" s="492"/>
      <c r="B51" s="496" t="s">
        <v>5930</v>
      </c>
      <c r="C51" s="604">
        <v>175</v>
      </c>
      <c r="D51" s="482">
        <v>200</v>
      </c>
      <c r="E51" s="604">
        <v>131</v>
      </c>
      <c r="F51" s="604">
        <v>157</v>
      </c>
      <c r="G51" s="489"/>
      <c r="H51" s="493" t="s">
        <v>3189</v>
      </c>
      <c r="I51" s="604">
        <v>147</v>
      </c>
      <c r="J51" s="482">
        <v>178</v>
      </c>
      <c r="K51" s="604">
        <v>91</v>
      </c>
      <c r="L51" s="604">
        <v>122</v>
      </c>
      <c r="M51" s="489"/>
      <c r="N51" s="492"/>
      <c r="O51" s="492"/>
      <c r="P51" s="492"/>
      <c r="Q51" s="492"/>
      <c r="R51" s="492"/>
      <c r="S51" s="492"/>
      <c r="T51" s="494" t="s">
        <v>467</v>
      </c>
      <c r="U51" s="604">
        <v>29</v>
      </c>
      <c r="V51" s="604">
        <v>35</v>
      </c>
      <c r="W51" s="604">
        <v>19</v>
      </c>
      <c r="X51" s="604">
        <v>25</v>
      </c>
      <c r="Y51" s="492"/>
      <c r="Z51" s="1066"/>
      <c r="AA51" s="716"/>
      <c r="AB51" s="716"/>
      <c r="AC51" s="716"/>
      <c r="AD51" s="716"/>
      <c r="AE51" s="489"/>
      <c r="AF51" s="496" t="s">
        <v>2479</v>
      </c>
      <c r="AG51" s="604">
        <v>189</v>
      </c>
      <c r="AH51" s="482">
        <v>215</v>
      </c>
      <c r="AI51" s="604">
        <v>143</v>
      </c>
      <c r="AJ51" s="614">
        <v>168</v>
      </c>
      <c r="AK51" s="492"/>
      <c r="AL51" s="492"/>
      <c r="AM51" s="499" t="s">
        <v>60</v>
      </c>
      <c r="AN51" s="604">
        <v>112</v>
      </c>
      <c r="AO51" s="604">
        <v>135</v>
      </c>
      <c r="AP51" s="604">
        <v>71</v>
      </c>
      <c r="AQ51" s="604">
        <v>93</v>
      </c>
      <c r="AR51" s="492"/>
      <c r="AS51" s="497" t="s">
        <v>66</v>
      </c>
      <c r="AT51" s="622">
        <v>210</v>
      </c>
      <c r="AU51" s="620">
        <v>239</v>
      </c>
      <c r="AV51" s="484">
        <v>164</v>
      </c>
      <c r="AW51" s="620">
        <v>192</v>
      </c>
      <c r="AX51" s="489"/>
      <c r="AY51" s="498" t="s">
        <v>2252</v>
      </c>
      <c r="AZ51" s="604">
        <v>190</v>
      </c>
      <c r="BA51" s="604">
        <v>220</v>
      </c>
      <c r="BB51" s="482">
        <v>136</v>
      </c>
      <c r="BC51" s="604">
        <v>166</v>
      </c>
      <c r="BD51" s="489"/>
      <c r="BE51" s="498" t="s">
        <v>2253</v>
      </c>
      <c r="BF51" s="604">
        <v>26</v>
      </c>
      <c r="BG51" s="482">
        <v>31</v>
      </c>
      <c r="BH51" s="604">
        <v>17</v>
      </c>
      <c r="BI51" s="604">
        <v>22</v>
      </c>
      <c r="BJ51" s="489"/>
      <c r="BK51" s="728" t="s">
        <v>4392</v>
      </c>
      <c r="BL51" s="664">
        <v>117</v>
      </c>
      <c r="BM51" s="664">
        <v>131</v>
      </c>
      <c r="BN51" s="664">
        <v>91</v>
      </c>
      <c r="BO51" s="664">
        <v>105</v>
      </c>
      <c r="BP51" s="482"/>
      <c r="BQ51" s="481"/>
      <c r="BR51" s="482"/>
      <c r="BS51" s="482"/>
      <c r="BT51" s="482"/>
      <c r="BU51" s="482"/>
      <c r="BV51" s="482"/>
      <c r="BW51" s="492"/>
      <c r="BX51" s="492"/>
      <c r="BY51" s="492"/>
      <c r="BZ51" s="492"/>
      <c r="CA51" s="481"/>
      <c r="CB51" s="492"/>
      <c r="CC51" s="499" t="s">
        <v>1308</v>
      </c>
      <c r="CD51" s="604">
        <v>90</v>
      </c>
      <c r="CE51" s="604">
        <v>109</v>
      </c>
      <c r="CF51" s="604">
        <v>56</v>
      </c>
      <c r="CG51" s="604">
        <v>75</v>
      </c>
      <c r="CH51" s="492"/>
      <c r="CI51" s="492"/>
    </row>
    <row r="52" spans="1:87">
      <c r="A52" s="492"/>
      <c r="B52" s="496" t="s">
        <v>3179</v>
      </c>
      <c r="C52" s="604">
        <v>152</v>
      </c>
      <c r="D52" s="482">
        <v>175</v>
      </c>
      <c r="E52" s="604">
        <v>114</v>
      </c>
      <c r="F52" s="604">
        <v>137</v>
      </c>
      <c r="G52" s="488"/>
      <c r="H52" s="494" t="s">
        <v>3190</v>
      </c>
      <c r="I52" s="604">
        <v>108</v>
      </c>
      <c r="J52" s="482">
        <v>131</v>
      </c>
      <c r="K52" s="604">
        <v>68</v>
      </c>
      <c r="L52" s="604">
        <v>91</v>
      </c>
      <c r="M52" s="489"/>
      <c r="N52" s="492"/>
      <c r="O52" s="492"/>
      <c r="P52" s="492"/>
      <c r="Q52" s="492"/>
      <c r="R52" s="492"/>
      <c r="S52" s="492"/>
      <c r="T52" s="494" t="s">
        <v>468</v>
      </c>
      <c r="U52" s="604">
        <v>28</v>
      </c>
      <c r="V52" s="604">
        <v>33</v>
      </c>
      <c r="W52" s="604">
        <v>18</v>
      </c>
      <c r="X52" s="604">
        <v>23</v>
      </c>
      <c r="Y52" s="482"/>
      <c r="Z52" s="1066"/>
      <c r="AA52" s="716"/>
      <c r="AB52" s="716"/>
      <c r="AC52" s="716"/>
      <c r="AD52" s="716"/>
      <c r="AE52" s="489"/>
      <c r="AF52" s="496" t="s">
        <v>2480</v>
      </c>
      <c r="AG52" s="604">
        <v>172</v>
      </c>
      <c r="AH52" s="482">
        <v>195</v>
      </c>
      <c r="AI52" s="604">
        <v>129</v>
      </c>
      <c r="AJ52" s="614">
        <v>153</v>
      </c>
      <c r="AK52" s="492"/>
      <c r="AL52" s="492"/>
      <c r="AM52" s="499" t="s">
        <v>61</v>
      </c>
      <c r="AN52" s="605">
        <v>94</v>
      </c>
      <c r="AO52" s="605">
        <v>113</v>
      </c>
      <c r="AP52" s="605">
        <v>60</v>
      </c>
      <c r="AQ52" s="605">
        <v>79</v>
      </c>
      <c r="AR52" s="492"/>
      <c r="AS52" s="497" t="s">
        <v>67</v>
      </c>
      <c r="AT52" s="622">
        <v>175</v>
      </c>
      <c r="AU52" s="620">
        <v>201</v>
      </c>
      <c r="AV52" s="484">
        <v>132</v>
      </c>
      <c r="AW52" s="620">
        <v>158</v>
      </c>
      <c r="AX52" s="489"/>
      <c r="AY52" s="498" t="s">
        <v>2255</v>
      </c>
      <c r="AZ52" s="604">
        <v>165</v>
      </c>
      <c r="BA52" s="604">
        <v>191</v>
      </c>
      <c r="BB52" s="482">
        <v>119</v>
      </c>
      <c r="BC52" s="604">
        <v>144</v>
      </c>
      <c r="BD52" s="489"/>
      <c r="BE52" s="498" t="s">
        <v>2256</v>
      </c>
      <c r="BF52" s="604">
        <v>25</v>
      </c>
      <c r="BG52" s="482">
        <v>30</v>
      </c>
      <c r="BH52" s="604">
        <v>16</v>
      </c>
      <c r="BI52" s="604">
        <v>21</v>
      </c>
      <c r="BJ52" s="489"/>
      <c r="BK52" s="728" t="s">
        <v>4393</v>
      </c>
      <c r="BL52" s="664">
        <v>105</v>
      </c>
      <c r="BM52" s="664">
        <v>118</v>
      </c>
      <c r="BN52" s="664">
        <v>82</v>
      </c>
      <c r="BO52" s="664">
        <v>95</v>
      </c>
      <c r="BP52" s="482"/>
      <c r="BQ52" s="1065" t="s">
        <v>2258</v>
      </c>
      <c r="BR52" s="715"/>
      <c r="BS52" s="715"/>
      <c r="BT52" s="715"/>
      <c r="BU52" s="715"/>
      <c r="BV52" s="482"/>
      <c r="BW52" s="492"/>
      <c r="BX52" s="492"/>
      <c r="BY52" s="492"/>
      <c r="BZ52" s="492"/>
      <c r="CA52" s="481"/>
      <c r="CB52" s="492"/>
      <c r="CC52" s="499" t="s">
        <v>1309</v>
      </c>
      <c r="CD52" s="604">
        <v>89</v>
      </c>
      <c r="CE52" s="604">
        <v>107</v>
      </c>
      <c r="CF52" s="604">
        <v>55</v>
      </c>
      <c r="CG52" s="604">
        <v>73</v>
      </c>
      <c r="CH52" s="492"/>
      <c r="CI52" s="492"/>
    </row>
    <row r="53" spans="1:87" ht="12.75" customHeight="1">
      <c r="A53" s="492"/>
      <c r="B53" s="496" t="s">
        <v>3512</v>
      </c>
      <c r="C53" s="607">
        <v>185</v>
      </c>
      <c r="D53" s="608">
        <v>211</v>
      </c>
      <c r="E53" s="607">
        <v>138</v>
      </c>
      <c r="F53" s="607">
        <v>165</v>
      </c>
      <c r="G53" s="488"/>
      <c r="H53" s="494" t="s">
        <v>3191</v>
      </c>
      <c r="I53" s="604">
        <v>61</v>
      </c>
      <c r="J53" s="482">
        <v>73</v>
      </c>
      <c r="K53" s="604">
        <v>39</v>
      </c>
      <c r="L53" s="604">
        <v>52</v>
      </c>
      <c r="M53" s="489"/>
      <c r="N53" s="492"/>
      <c r="O53" s="492"/>
      <c r="P53" s="492"/>
      <c r="Q53" s="492"/>
      <c r="R53" s="492"/>
      <c r="S53" s="492"/>
      <c r="T53" s="494" t="s">
        <v>721</v>
      </c>
      <c r="U53" s="604">
        <v>26</v>
      </c>
      <c r="V53" s="604">
        <v>31</v>
      </c>
      <c r="W53" s="604">
        <v>17</v>
      </c>
      <c r="X53" s="604">
        <v>22</v>
      </c>
      <c r="Y53" s="482"/>
      <c r="Z53" s="1067"/>
      <c r="AA53" s="483"/>
      <c r="AB53" s="483"/>
      <c r="AC53" s="483"/>
      <c r="AD53" s="483"/>
      <c r="AE53" s="489"/>
      <c r="AF53" s="496" t="s">
        <v>2481</v>
      </c>
      <c r="AG53" s="604">
        <v>154</v>
      </c>
      <c r="AH53" s="482">
        <v>175</v>
      </c>
      <c r="AI53" s="604">
        <v>117</v>
      </c>
      <c r="AJ53" s="614">
        <v>138</v>
      </c>
      <c r="AK53" s="482"/>
      <c r="AL53" s="482"/>
      <c r="AM53" s="499" t="s">
        <v>62</v>
      </c>
      <c r="AN53" s="604">
        <v>132</v>
      </c>
      <c r="AO53" s="604">
        <v>160</v>
      </c>
      <c r="AP53" s="604">
        <v>82</v>
      </c>
      <c r="AQ53" s="604">
        <v>109</v>
      </c>
      <c r="AR53" s="492"/>
      <c r="AS53" s="497" t="s">
        <v>68</v>
      </c>
      <c r="AT53" s="609">
        <v>203</v>
      </c>
      <c r="AU53" s="602">
        <v>228</v>
      </c>
      <c r="AV53" s="487">
        <v>159</v>
      </c>
      <c r="AW53" s="602">
        <v>185</v>
      </c>
      <c r="AX53" s="489"/>
      <c r="AY53" s="498" t="s">
        <v>5108</v>
      </c>
      <c r="AZ53" s="664">
        <v>169</v>
      </c>
      <c r="BA53" s="664">
        <v>201</v>
      </c>
      <c r="BB53" s="722">
        <v>111</v>
      </c>
      <c r="BC53" s="664">
        <v>144</v>
      </c>
      <c r="BD53" s="489"/>
      <c r="BE53" s="498" t="s">
        <v>2259</v>
      </c>
      <c r="BF53" s="604">
        <v>23</v>
      </c>
      <c r="BG53" s="482">
        <v>27</v>
      </c>
      <c r="BH53" s="604">
        <v>15</v>
      </c>
      <c r="BI53" s="604">
        <v>20</v>
      </c>
      <c r="BJ53" s="489"/>
      <c r="BK53" s="728" t="s">
        <v>4394</v>
      </c>
      <c r="BL53" s="664">
        <v>97</v>
      </c>
      <c r="BM53" s="664">
        <v>108</v>
      </c>
      <c r="BN53" s="664">
        <v>75</v>
      </c>
      <c r="BO53" s="664">
        <v>87</v>
      </c>
      <c r="BP53" s="482"/>
      <c r="BQ53" s="1066"/>
      <c r="BR53" s="716"/>
      <c r="BS53" s="716"/>
      <c r="BT53" s="716"/>
      <c r="BU53" s="716"/>
      <c r="BV53" s="482"/>
      <c r="BW53" s="1065" t="s">
        <v>2261</v>
      </c>
      <c r="BX53" s="715"/>
      <c r="BY53" s="715"/>
      <c r="BZ53" s="715"/>
      <c r="CA53" s="715"/>
      <c r="CB53" s="492"/>
      <c r="CC53" s="499" t="s">
        <v>3535</v>
      </c>
      <c r="CD53" s="604">
        <v>78</v>
      </c>
      <c r="CE53" s="604">
        <v>94</v>
      </c>
      <c r="CF53" s="604">
        <v>48</v>
      </c>
      <c r="CG53" s="604">
        <v>64</v>
      </c>
      <c r="CH53" s="492"/>
      <c r="CI53" s="492"/>
    </row>
    <row r="54" spans="1:87" ht="12.75" customHeight="1">
      <c r="A54" s="492"/>
      <c r="B54" s="496" t="s">
        <v>5931</v>
      </c>
      <c r="C54" s="604">
        <v>163</v>
      </c>
      <c r="D54" s="482">
        <v>186</v>
      </c>
      <c r="E54" s="604">
        <v>122</v>
      </c>
      <c r="F54" s="604">
        <v>146</v>
      </c>
      <c r="G54" s="489"/>
      <c r="H54" s="493" t="s">
        <v>2550</v>
      </c>
      <c r="I54" s="607">
        <v>176</v>
      </c>
      <c r="J54" s="608">
        <v>214</v>
      </c>
      <c r="K54" s="607">
        <v>108</v>
      </c>
      <c r="L54" s="607">
        <v>146</v>
      </c>
      <c r="M54" s="489"/>
      <c r="N54" s="492"/>
      <c r="O54" s="492"/>
      <c r="P54" s="492"/>
      <c r="Q54" s="492"/>
      <c r="R54" s="492"/>
      <c r="S54" s="492"/>
      <c r="T54" s="494" t="s">
        <v>319</v>
      </c>
      <c r="U54" s="604">
        <v>25</v>
      </c>
      <c r="V54" s="604">
        <v>30</v>
      </c>
      <c r="W54" s="604">
        <v>16</v>
      </c>
      <c r="X54" s="604">
        <v>21</v>
      </c>
      <c r="Y54" s="492"/>
      <c r="Z54" s="486"/>
      <c r="AA54" s="481"/>
      <c r="AB54" s="481"/>
      <c r="AC54" s="481"/>
      <c r="AD54" s="481"/>
      <c r="AE54" s="489"/>
      <c r="AF54" s="496" t="s">
        <v>2482</v>
      </c>
      <c r="AG54" s="605">
        <v>140</v>
      </c>
      <c r="AH54" s="606">
        <v>159</v>
      </c>
      <c r="AI54" s="605">
        <v>106</v>
      </c>
      <c r="AJ54" s="615">
        <v>125</v>
      </c>
      <c r="AK54" s="484"/>
      <c r="AL54" s="484"/>
      <c r="AM54" s="499" t="s">
        <v>63</v>
      </c>
      <c r="AN54" s="604">
        <v>110</v>
      </c>
      <c r="AO54" s="604">
        <v>133</v>
      </c>
      <c r="AP54" s="604">
        <v>69</v>
      </c>
      <c r="AQ54" s="604">
        <v>91</v>
      </c>
      <c r="AR54" s="492"/>
      <c r="AS54" s="497" t="s">
        <v>69</v>
      </c>
      <c r="AT54" s="610">
        <v>171</v>
      </c>
      <c r="AU54" s="483">
        <v>194</v>
      </c>
      <c r="AV54" s="603">
        <v>132</v>
      </c>
      <c r="AW54" s="483">
        <v>155</v>
      </c>
      <c r="AX54" s="489"/>
      <c r="AY54" s="498" t="s">
        <v>5109</v>
      </c>
      <c r="AZ54" s="664">
        <v>145</v>
      </c>
      <c r="BA54" s="664">
        <v>172</v>
      </c>
      <c r="BB54" s="722">
        <v>95</v>
      </c>
      <c r="BC54" s="664">
        <v>123</v>
      </c>
      <c r="BD54" s="489"/>
      <c r="BE54" s="498" t="s">
        <v>2263</v>
      </c>
      <c r="BF54" s="604">
        <v>21</v>
      </c>
      <c r="BG54" s="482">
        <v>25</v>
      </c>
      <c r="BH54" s="604">
        <v>14</v>
      </c>
      <c r="BI54" s="604">
        <v>18</v>
      </c>
      <c r="BJ54" s="489"/>
      <c r="BK54" s="728" t="s">
        <v>1685</v>
      </c>
      <c r="BL54" s="664">
        <v>109</v>
      </c>
      <c r="BM54" s="664">
        <v>125</v>
      </c>
      <c r="BN54" s="664">
        <v>78</v>
      </c>
      <c r="BO54" s="664">
        <v>95</v>
      </c>
      <c r="BP54" s="482"/>
      <c r="BQ54" s="1066"/>
      <c r="BR54" s="716"/>
      <c r="BS54" s="716"/>
      <c r="BT54" s="716"/>
      <c r="BU54" s="716"/>
      <c r="BV54" s="482"/>
      <c r="BW54" s="1066"/>
      <c r="BX54" s="716"/>
      <c r="BY54" s="716"/>
      <c r="BZ54" s="716"/>
      <c r="CA54" s="716"/>
      <c r="CB54" s="492"/>
      <c r="CC54" s="499" t="s">
        <v>3536</v>
      </c>
      <c r="CD54" s="604">
        <v>67</v>
      </c>
      <c r="CE54" s="604">
        <v>80</v>
      </c>
      <c r="CF54" s="604">
        <v>42</v>
      </c>
      <c r="CG54" s="604">
        <v>55</v>
      </c>
      <c r="CH54" s="492"/>
      <c r="CI54" s="492"/>
    </row>
    <row r="55" spans="1:87" ht="12.75" customHeight="1">
      <c r="A55" s="492"/>
      <c r="B55" s="496" t="s">
        <v>3513</v>
      </c>
      <c r="C55" s="605">
        <v>142</v>
      </c>
      <c r="D55" s="606">
        <v>162</v>
      </c>
      <c r="E55" s="605">
        <v>107</v>
      </c>
      <c r="F55" s="605">
        <v>127</v>
      </c>
      <c r="G55" s="488"/>
      <c r="H55" s="494" t="s">
        <v>2551</v>
      </c>
      <c r="I55" s="604">
        <v>141</v>
      </c>
      <c r="J55" s="482">
        <v>171</v>
      </c>
      <c r="K55" s="604">
        <v>88</v>
      </c>
      <c r="L55" s="604">
        <v>117</v>
      </c>
      <c r="M55" s="489"/>
      <c r="N55" s="492"/>
      <c r="O55" s="492"/>
      <c r="P55" s="492"/>
      <c r="Q55" s="492"/>
      <c r="R55" s="492"/>
      <c r="S55" s="492"/>
      <c r="T55" s="494" t="s">
        <v>320</v>
      </c>
      <c r="U55" s="604">
        <v>23</v>
      </c>
      <c r="V55" s="604">
        <v>27</v>
      </c>
      <c r="W55" s="604">
        <v>15</v>
      </c>
      <c r="X55" s="604">
        <v>20</v>
      </c>
      <c r="Y55" s="492"/>
      <c r="Z55" s="494" t="s">
        <v>1033</v>
      </c>
      <c r="AA55" s="611">
        <v>250</v>
      </c>
      <c r="AB55" s="491">
        <v>291</v>
      </c>
      <c r="AC55" s="611">
        <v>186</v>
      </c>
      <c r="AD55" s="611">
        <v>227</v>
      </c>
      <c r="AE55" s="489"/>
      <c r="AF55" s="496" t="s">
        <v>2483</v>
      </c>
      <c r="AG55" s="607">
        <v>199</v>
      </c>
      <c r="AH55" s="608">
        <v>222</v>
      </c>
      <c r="AI55" s="607">
        <v>158</v>
      </c>
      <c r="AJ55" s="613">
        <v>181</v>
      </c>
      <c r="AK55" s="484"/>
      <c r="AL55" s="484"/>
      <c r="AM55" s="499" t="s">
        <v>6019</v>
      </c>
      <c r="AN55" s="604">
        <v>93</v>
      </c>
      <c r="AO55" s="604">
        <v>112</v>
      </c>
      <c r="AP55" s="604">
        <v>58</v>
      </c>
      <c r="AQ55" s="604">
        <v>77</v>
      </c>
      <c r="AR55" s="492"/>
      <c r="AS55" s="497" t="s">
        <v>70</v>
      </c>
      <c r="AT55" s="622">
        <v>200</v>
      </c>
      <c r="AU55" s="620">
        <v>223</v>
      </c>
      <c r="AV55" s="484">
        <v>161</v>
      </c>
      <c r="AW55" s="620">
        <v>184</v>
      </c>
      <c r="AX55" s="489"/>
      <c r="AY55" s="498" t="s">
        <v>5370</v>
      </c>
      <c r="AZ55" s="664">
        <v>127</v>
      </c>
      <c r="BA55" s="664">
        <v>151</v>
      </c>
      <c r="BB55" s="722">
        <v>84</v>
      </c>
      <c r="BC55" s="664">
        <v>108</v>
      </c>
      <c r="BD55" s="489"/>
      <c r="BE55" s="498" t="s">
        <v>2265</v>
      </c>
      <c r="BF55" s="604">
        <v>19</v>
      </c>
      <c r="BG55" s="482">
        <v>23</v>
      </c>
      <c r="BH55" s="604">
        <v>13</v>
      </c>
      <c r="BI55" s="604">
        <v>17</v>
      </c>
      <c r="BJ55" s="489"/>
      <c r="BK55" s="728" t="s">
        <v>1686</v>
      </c>
      <c r="BL55" s="664">
        <v>97</v>
      </c>
      <c r="BM55" s="664">
        <v>112</v>
      </c>
      <c r="BN55" s="664">
        <v>70</v>
      </c>
      <c r="BO55" s="664">
        <v>85</v>
      </c>
      <c r="BP55" s="482"/>
      <c r="BQ55" s="1066"/>
      <c r="BR55" s="716"/>
      <c r="BS55" s="716"/>
      <c r="BT55" s="716"/>
      <c r="BU55" s="716"/>
      <c r="BV55" s="482"/>
      <c r="BW55" s="1066"/>
      <c r="BX55" s="716"/>
      <c r="BY55" s="716"/>
      <c r="BZ55" s="716"/>
      <c r="CA55" s="716"/>
      <c r="CB55" s="492"/>
      <c r="CC55" s="499" t="s">
        <v>3537</v>
      </c>
      <c r="CD55" s="604">
        <v>55</v>
      </c>
      <c r="CE55" s="604">
        <v>67</v>
      </c>
      <c r="CF55" s="604">
        <v>35</v>
      </c>
      <c r="CG55" s="604">
        <v>46</v>
      </c>
      <c r="CH55" s="492"/>
      <c r="CI55" s="492"/>
    </row>
    <row r="56" spans="1:87" ht="12.75" customHeight="1">
      <c r="A56" s="492"/>
      <c r="B56" s="496" t="s">
        <v>3514</v>
      </c>
      <c r="C56" s="604">
        <v>176</v>
      </c>
      <c r="D56" s="482">
        <v>200</v>
      </c>
      <c r="E56" s="604">
        <v>133</v>
      </c>
      <c r="F56" s="604">
        <v>158</v>
      </c>
      <c r="G56" s="488"/>
      <c r="H56" s="494" t="s">
        <v>2552</v>
      </c>
      <c r="I56" s="604">
        <v>105</v>
      </c>
      <c r="J56" s="482">
        <v>127</v>
      </c>
      <c r="K56" s="604">
        <v>66</v>
      </c>
      <c r="L56" s="604">
        <v>88</v>
      </c>
      <c r="M56" s="492"/>
      <c r="N56" s="492"/>
      <c r="O56" s="492"/>
      <c r="P56" s="492"/>
      <c r="Q56" s="492"/>
      <c r="R56" s="492"/>
      <c r="S56" s="492"/>
      <c r="T56" s="494" t="s">
        <v>321</v>
      </c>
      <c r="U56" s="604">
        <v>21</v>
      </c>
      <c r="V56" s="604">
        <v>25</v>
      </c>
      <c r="W56" s="604">
        <v>14</v>
      </c>
      <c r="X56" s="604">
        <v>18</v>
      </c>
      <c r="Y56" s="492"/>
      <c r="Z56" s="494" t="s">
        <v>825</v>
      </c>
      <c r="AA56" s="604">
        <v>239</v>
      </c>
      <c r="AB56" s="482">
        <v>276</v>
      </c>
      <c r="AC56" s="604">
        <v>185</v>
      </c>
      <c r="AD56" s="604">
        <v>222</v>
      </c>
      <c r="AE56" s="489"/>
      <c r="AF56" s="496" t="s">
        <v>2484</v>
      </c>
      <c r="AG56" s="604">
        <v>175</v>
      </c>
      <c r="AH56" s="482">
        <v>195</v>
      </c>
      <c r="AI56" s="604">
        <v>139</v>
      </c>
      <c r="AJ56" s="614">
        <v>159</v>
      </c>
      <c r="AK56" s="484"/>
      <c r="AL56" s="484"/>
      <c r="AM56" s="499" t="s">
        <v>9009</v>
      </c>
      <c r="AN56" s="604">
        <v>76</v>
      </c>
      <c r="AO56" s="604">
        <v>92</v>
      </c>
      <c r="AP56" s="604">
        <v>48</v>
      </c>
      <c r="AQ56" s="604">
        <v>64</v>
      </c>
      <c r="AR56" s="492"/>
      <c r="AS56" s="497" t="s">
        <v>71</v>
      </c>
      <c r="AT56" s="610">
        <v>167</v>
      </c>
      <c r="AU56" s="483">
        <v>188</v>
      </c>
      <c r="AV56" s="603">
        <v>132</v>
      </c>
      <c r="AW56" s="483">
        <v>153</v>
      </c>
      <c r="AX56" s="489"/>
      <c r="AY56" s="498" t="s">
        <v>2267</v>
      </c>
      <c r="AZ56" s="604">
        <v>132</v>
      </c>
      <c r="BA56" s="604">
        <v>159</v>
      </c>
      <c r="BB56" s="482">
        <v>82</v>
      </c>
      <c r="BC56" s="604">
        <v>109</v>
      </c>
      <c r="BD56" s="489"/>
      <c r="BE56" s="498" t="s">
        <v>1991</v>
      </c>
      <c r="BF56" s="604">
        <v>18</v>
      </c>
      <c r="BG56" s="482">
        <v>22</v>
      </c>
      <c r="BH56" s="604">
        <v>12</v>
      </c>
      <c r="BI56" s="604">
        <v>16</v>
      </c>
      <c r="BJ56" s="489"/>
      <c r="BK56" s="728" t="s">
        <v>1687</v>
      </c>
      <c r="BL56" s="664">
        <v>87</v>
      </c>
      <c r="BM56" s="664">
        <v>100</v>
      </c>
      <c r="BN56" s="664">
        <v>63</v>
      </c>
      <c r="BO56" s="664">
        <v>76</v>
      </c>
      <c r="BP56" s="482"/>
      <c r="BQ56" s="1067"/>
      <c r="BR56" s="483"/>
      <c r="BS56" s="483"/>
      <c r="BT56" s="483"/>
      <c r="BU56" s="483"/>
      <c r="BV56" s="482"/>
      <c r="BW56" s="1066"/>
      <c r="BX56" s="716"/>
      <c r="BY56" s="716"/>
      <c r="BZ56" s="716"/>
      <c r="CA56" s="716"/>
      <c r="CB56" s="492"/>
      <c r="CC56" s="499" t="s">
        <v>3522</v>
      </c>
      <c r="CD56" s="605">
        <v>39</v>
      </c>
      <c r="CE56" s="605">
        <v>47</v>
      </c>
      <c r="CF56" s="605">
        <v>25</v>
      </c>
      <c r="CG56" s="605">
        <v>33</v>
      </c>
      <c r="CH56" s="492"/>
      <c r="CI56" s="492"/>
    </row>
    <row r="57" spans="1:87" ht="12.75" customHeight="1">
      <c r="A57" s="492"/>
      <c r="B57" s="496" t="s">
        <v>5932</v>
      </c>
      <c r="C57" s="604">
        <v>152</v>
      </c>
      <c r="D57" s="482">
        <v>174</v>
      </c>
      <c r="E57" s="604">
        <v>116</v>
      </c>
      <c r="F57" s="604">
        <v>137</v>
      </c>
      <c r="G57" s="488"/>
      <c r="H57" s="494" t="s">
        <v>2553</v>
      </c>
      <c r="I57" s="605">
        <v>59</v>
      </c>
      <c r="J57" s="606">
        <v>72</v>
      </c>
      <c r="K57" s="605">
        <v>39</v>
      </c>
      <c r="L57" s="605">
        <v>51</v>
      </c>
      <c r="M57" s="492"/>
      <c r="N57" s="492"/>
      <c r="O57" s="492"/>
      <c r="P57" s="492"/>
      <c r="Q57" s="492"/>
      <c r="R57" s="492"/>
      <c r="S57" s="492"/>
      <c r="T57" s="494" t="s">
        <v>322</v>
      </c>
      <c r="U57" s="604">
        <v>19</v>
      </c>
      <c r="V57" s="604">
        <v>23</v>
      </c>
      <c r="W57" s="604">
        <v>13</v>
      </c>
      <c r="X57" s="604">
        <v>17</v>
      </c>
      <c r="Y57" s="492"/>
      <c r="Z57" s="494" t="s">
        <v>826</v>
      </c>
      <c r="AA57" s="604">
        <v>223</v>
      </c>
      <c r="AB57" s="482">
        <v>255</v>
      </c>
      <c r="AC57" s="604">
        <v>174</v>
      </c>
      <c r="AD57" s="604">
        <v>206</v>
      </c>
      <c r="AE57" s="489"/>
      <c r="AF57" s="496" t="s">
        <v>98</v>
      </c>
      <c r="AG57" s="604">
        <v>157</v>
      </c>
      <c r="AH57" s="482">
        <v>175</v>
      </c>
      <c r="AI57" s="604">
        <v>125</v>
      </c>
      <c r="AJ57" s="614">
        <v>143</v>
      </c>
      <c r="AK57" s="484"/>
      <c r="AL57" s="484"/>
      <c r="AM57" s="499" t="s">
        <v>9010</v>
      </c>
      <c r="AN57" s="604">
        <v>62</v>
      </c>
      <c r="AO57" s="604">
        <v>74</v>
      </c>
      <c r="AP57" s="604">
        <v>40</v>
      </c>
      <c r="AQ57" s="604">
        <v>52</v>
      </c>
      <c r="AR57" s="492"/>
      <c r="AS57" s="497" t="s">
        <v>72</v>
      </c>
      <c r="AT57" s="622">
        <v>196</v>
      </c>
      <c r="AU57" s="620">
        <v>217</v>
      </c>
      <c r="AV57" s="484">
        <v>163</v>
      </c>
      <c r="AW57" s="620">
        <v>184</v>
      </c>
      <c r="AX57" s="489"/>
      <c r="AY57" s="498" t="s">
        <v>1993</v>
      </c>
      <c r="AZ57" s="604">
        <v>121</v>
      </c>
      <c r="BA57" s="604">
        <v>146</v>
      </c>
      <c r="BB57" s="482">
        <v>75</v>
      </c>
      <c r="BC57" s="604">
        <v>100</v>
      </c>
      <c r="BD57" s="489"/>
      <c r="BE57" s="498" t="s">
        <v>4929</v>
      </c>
      <c r="BF57" s="605">
        <v>17</v>
      </c>
      <c r="BG57" s="482">
        <v>20</v>
      </c>
      <c r="BH57" s="605">
        <v>11</v>
      </c>
      <c r="BI57" s="605">
        <v>15</v>
      </c>
      <c r="BJ57" s="489"/>
      <c r="BK57" s="728" t="s">
        <v>1688</v>
      </c>
      <c r="BL57" s="664">
        <v>79</v>
      </c>
      <c r="BM57" s="664">
        <v>91</v>
      </c>
      <c r="BN57" s="664">
        <v>57</v>
      </c>
      <c r="BO57" s="664">
        <v>69</v>
      </c>
      <c r="BP57" s="482"/>
      <c r="BQ57" s="486"/>
      <c r="BR57" s="481"/>
      <c r="BS57" s="481"/>
      <c r="BT57" s="481"/>
      <c r="BU57" s="481"/>
      <c r="BV57" s="482"/>
      <c r="BW57" s="1067"/>
      <c r="BX57" s="483"/>
      <c r="BY57" s="483"/>
      <c r="BZ57" s="483"/>
      <c r="CA57" s="483"/>
      <c r="CB57" s="492"/>
      <c r="CC57" s="499" t="s">
        <v>3523</v>
      </c>
      <c r="CD57" s="604">
        <v>156</v>
      </c>
      <c r="CE57" s="604">
        <v>176</v>
      </c>
      <c r="CF57" s="604">
        <v>120</v>
      </c>
      <c r="CG57" s="604">
        <v>140</v>
      </c>
      <c r="CH57" s="492"/>
      <c r="CI57" s="492"/>
    </row>
    <row r="58" spans="1:87" ht="12.75" customHeight="1">
      <c r="A58" s="492"/>
      <c r="B58" s="496" t="s">
        <v>3515</v>
      </c>
      <c r="C58" s="604">
        <v>135</v>
      </c>
      <c r="D58" s="482">
        <v>154</v>
      </c>
      <c r="E58" s="604">
        <v>103</v>
      </c>
      <c r="F58" s="604">
        <v>122</v>
      </c>
      <c r="G58" s="488"/>
      <c r="H58" s="494" t="s">
        <v>2554</v>
      </c>
      <c r="I58" s="604">
        <v>168</v>
      </c>
      <c r="J58" s="482">
        <v>204</v>
      </c>
      <c r="K58" s="604">
        <v>104</v>
      </c>
      <c r="L58" s="604">
        <v>139</v>
      </c>
      <c r="M58" s="489"/>
      <c r="N58" s="492"/>
      <c r="O58" s="492"/>
      <c r="P58" s="492"/>
      <c r="Q58" s="492"/>
      <c r="R58" s="492"/>
      <c r="S58" s="492"/>
      <c r="T58" s="494" t="s">
        <v>323</v>
      </c>
      <c r="U58" s="604">
        <v>18</v>
      </c>
      <c r="V58" s="604">
        <v>22</v>
      </c>
      <c r="W58" s="604">
        <v>12</v>
      </c>
      <c r="X58" s="604">
        <v>16</v>
      </c>
      <c r="Y58" s="492"/>
      <c r="Z58" s="494" t="s">
        <v>827</v>
      </c>
      <c r="AA58" s="604">
        <v>210</v>
      </c>
      <c r="AB58" s="482">
        <v>240</v>
      </c>
      <c r="AC58" s="604">
        <v>167</v>
      </c>
      <c r="AD58" s="604">
        <v>196</v>
      </c>
      <c r="AE58" s="489"/>
      <c r="AF58" s="496" t="s">
        <v>2494</v>
      </c>
      <c r="AG58" s="604">
        <v>143</v>
      </c>
      <c r="AH58" s="482">
        <v>159</v>
      </c>
      <c r="AI58" s="604">
        <v>114</v>
      </c>
      <c r="AJ58" s="614">
        <v>130</v>
      </c>
      <c r="AK58" s="484"/>
      <c r="AL58" s="484"/>
      <c r="AM58" s="499" t="s">
        <v>9011</v>
      </c>
      <c r="AN58" s="607">
        <v>120</v>
      </c>
      <c r="AO58" s="607">
        <v>145</v>
      </c>
      <c r="AP58" s="607">
        <v>75</v>
      </c>
      <c r="AQ58" s="607">
        <v>99</v>
      </c>
      <c r="AR58" s="482"/>
      <c r="AS58" s="497" t="s">
        <v>73</v>
      </c>
      <c r="AT58" s="610">
        <v>163</v>
      </c>
      <c r="AU58" s="483">
        <v>183</v>
      </c>
      <c r="AV58" s="603">
        <v>132</v>
      </c>
      <c r="AW58" s="483">
        <v>151</v>
      </c>
      <c r="AX58" s="489"/>
      <c r="AY58" s="498" t="s">
        <v>2577</v>
      </c>
      <c r="AZ58" s="604">
        <v>109</v>
      </c>
      <c r="BA58" s="604">
        <v>132</v>
      </c>
      <c r="BB58" s="482">
        <v>68</v>
      </c>
      <c r="BC58" s="604">
        <v>90</v>
      </c>
      <c r="BD58" s="489"/>
      <c r="BE58" s="498" t="s">
        <v>233</v>
      </c>
      <c r="BF58" s="607">
        <v>239</v>
      </c>
      <c r="BG58" s="607">
        <v>267</v>
      </c>
      <c r="BH58" s="607">
        <v>189</v>
      </c>
      <c r="BI58" s="607">
        <v>217</v>
      </c>
      <c r="BJ58" s="489"/>
      <c r="BK58" s="728" t="s">
        <v>1689</v>
      </c>
      <c r="BL58" s="664">
        <v>73</v>
      </c>
      <c r="BM58" s="664">
        <v>83</v>
      </c>
      <c r="BN58" s="664">
        <v>53</v>
      </c>
      <c r="BO58" s="664">
        <v>64</v>
      </c>
      <c r="BP58" s="482"/>
      <c r="BQ58" s="566" t="s">
        <v>325</v>
      </c>
      <c r="BR58" s="607">
        <v>181</v>
      </c>
      <c r="BS58" s="607">
        <v>219</v>
      </c>
      <c r="BT58" s="607">
        <v>112</v>
      </c>
      <c r="BU58" s="607">
        <v>150</v>
      </c>
      <c r="BV58" s="482"/>
      <c r="BW58" s="485"/>
      <c r="BX58" s="484"/>
      <c r="BY58" s="484"/>
      <c r="BZ58" s="484"/>
      <c r="CA58" s="484"/>
      <c r="CB58" s="492"/>
      <c r="CC58" s="499" t="s">
        <v>3524</v>
      </c>
      <c r="CD58" s="604">
        <v>139</v>
      </c>
      <c r="CE58" s="604">
        <v>157</v>
      </c>
      <c r="CF58" s="604">
        <v>107</v>
      </c>
      <c r="CG58" s="604">
        <v>125</v>
      </c>
      <c r="CH58" s="492"/>
      <c r="CI58" s="492"/>
    </row>
    <row r="59" spans="1:87" ht="12.75" customHeight="1">
      <c r="A59" s="492"/>
      <c r="B59" s="496" t="s">
        <v>3516</v>
      </c>
      <c r="C59" s="607">
        <v>165</v>
      </c>
      <c r="D59" s="608">
        <v>187</v>
      </c>
      <c r="E59" s="607">
        <v>127</v>
      </c>
      <c r="F59" s="607">
        <v>149</v>
      </c>
      <c r="G59" s="488"/>
      <c r="H59" s="494" t="s">
        <v>248</v>
      </c>
      <c r="I59" s="604">
        <v>136</v>
      </c>
      <c r="J59" s="482">
        <v>165</v>
      </c>
      <c r="K59" s="604">
        <v>84</v>
      </c>
      <c r="L59" s="604">
        <v>113</v>
      </c>
      <c r="M59" s="492"/>
      <c r="N59" s="492"/>
      <c r="O59" s="492"/>
      <c r="P59" s="492"/>
      <c r="Q59" s="492"/>
      <c r="R59" s="492"/>
      <c r="S59" s="492"/>
      <c r="T59" s="494" t="s">
        <v>324</v>
      </c>
      <c r="U59" s="605">
        <v>17</v>
      </c>
      <c r="V59" s="605">
        <v>20</v>
      </c>
      <c r="W59" s="605">
        <v>11</v>
      </c>
      <c r="X59" s="605">
        <v>15</v>
      </c>
      <c r="Y59" s="492"/>
      <c r="Z59" s="494" t="s">
        <v>828</v>
      </c>
      <c r="AA59" s="604">
        <v>200</v>
      </c>
      <c r="AB59" s="482">
        <v>228</v>
      </c>
      <c r="AC59" s="604">
        <v>160</v>
      </c>
      <c r="AD59" s="604">
        <v>188</v>
      </c>
      <c r="AE59" s="489"/>
      <c r="AF59" s="496" t="s">
        <v>2495</v>
      </c>
      <c r="AG59" s="604">
        <v>130</v>
      </c>
      <c r="AH59" s="482">
        <v>145</v>
      </c>
      <c r="AI59" s="604">
        <v>104</v>
      </c>
      <c r="AJ59" s="614">
        <v>119</v>
      </c>
      <c r="AK59" s="484"/>
      <c r="AL59" s="484"/>
      <c r="AM59" s="499" t="s">
        <v>9012</v>
      </c>
      <c r="AN59" s="604">
        <v>100</v>
      </c>
      <c r="AO59" s="604">
        <v>120</v>
      </c>
      <c r="AP59" s="604">
        <v>62</v>
      </c>
      <c r="AQ59" s="604">
        <v>83</v>
      </c>
      <c r="AR59" s="482"/>
      <c r="AS59" s="497" t="s">
        <v>74</v>
      </c>
      <c r="AT59" s="609">
        <v>159</v>
      </c>
      <c r="AU59" s="602">
        <v>175</v>
      </c>
      <c r="AV59" s="487">
        <v>132</v>
      </c>
      <c r="AW59" s="602">
        <v>149</v>
      </c>
      <c r="AX59" s="489"/>
      <c r="AY59" s="498" t="s">
        <v>235</v>
      </c>
      <c r="AZ59" s="604">
        <v>97</v>
      </c>
      <c r="BA59" s="604">
        <v>117</v>
      </c>
      <c r="BB59" s="482">
        <v>61</v>
      </c>
      <c r="BC59" s="604">
        <v>81</v>
      </c>
      <c r="BD59" s="489"/>
      <c r="BE59" s="498" t="s">
        <v>236</v>
      </c>
      <c r="BF59" s="604">
        <v>203</v>
      </c>
      <c r="BG59" s="604">
        <v>227</v>
      </c>
      <c r="BH59" s="604">
        <v>161</v>
      </c>
      <c r="BI59" s="604">
        <v>185</v>
      </c>
      <c r="BJ59" s="489"/>
      <c r="BK59" s="728" t="s">
        <v>1690</v>
      </c>
      <c r="BL59" s="664">
        <v>66</v>
      </c>
      <c r="BM59" s="664">
        <v>76</v>
      </c>
      <c r="BN59" s="664">
        <v>48</v>
      </c>
      <c r="BO59" s="664">
        <v>58</v>
      </c>
      <c r="BP59" s="482"/>
      <c r="BQ59" s="499" t="s">
        <v>326</v>
      </c>
      <c r="BR59" s="605">
        <v>145</v>
      </c>
      <c r="BS59" s="605">
        <v>176</v>
      </c>
      <c r="BT59" s="605">
        <v>90</v>
      </c>
      <c r="BU59" s="605">
        <v>121</v>
      </c>
      <c r="BV59" s="482"/>
      <c r="BW59" s="493" t="s">
        <v>238</v>
      </c>
      <c r="BX59" s="718">
        <v>205</v>
      </c>
      <c r="BY59" s="719">
        <v>233</v>
      </c>
      <c r="BZ59" s="718">
        <v>161</v>
      </c>
      <c r="CA59" s="733">
        <v>189</v>
      </c>
      <c r="CB59" s="492"/>
      <c r="CC59" s="499" t="s">
        <v>3525</v>
      </c>
      <c r="CD59" s="604">
        <v>121</v>
      </c>
      <c r="CE59" s="604">
        <v>137</v>
      </c>
      <c r="CF59" s="604">
        <v>94</v>
      </c>
      <c r="CG59" s="604">
        <v>109</v>
      </c>
      <c r="CH59" s="492"/>
      <c r="CI59" s="492"/>
    </row>
    <row r="60" spans="1:87" ht="12.75" customHeight="1">
      <c r="A60" s="492"/>
      <c r="B60" s="496" t="s">
        <v>5933</v>
      </c>
      <c r="C60" s="604">
        <v>143</v>
      </c>
      <c r="D60" s="482">
        <v>162</v>
      </c>
      <c r="E60" s="604">
        <v>110</v>
      </c>
      <c r="F60" s="604">
        <v>130</v>
      </c>
      <c r="G60" s="488"/>
      <c r="H60" s="494" t="s">
        <v>249</v>
      </c>
      <c r="I60" s="604">
        <v>102</v>
      </c>
      <c r="J60" s="482">
        <v>123</v>
      </c>
      <c r="K60" s="604">
        <v>64</v>
      </c>
      <c r="L60" s="604">
        <v>85</v>
      </c>
      <c r="M60" s="489"/>
      <c r="N60" s="492"/>
      <c r="O60" s="492"/>
      <c r="P60" s="492"/>
      <c r="Q60" s="492"/>
      <c r="R60" s="492"/>
      <c r="S60" s="492"/>
      <c r="T60" s="492"/>
      <c r="U60" s="482"/>
      <c r="V60" s="482"/>
      <c r="W60" s="482"/>
      <c r="X60" s="482"/>
      <c r="Y60" s="492"/>
      <c r="Z60" s="494" t="s">
        <v>829</v>
      </c>
      <c r="AA60" s="605">
        <v>193</v>
      </c>
      <c r="AB60" s="606">
        <v>218</v>
      </c>
      <c r="AC60" s="605">
        <v>154</v>
      </c>
      <c r="AD60" s="605">
        <v>179</v>
      </c>
      <c r="AE60" s="489"/>
      <c r="AF60" s="496" t="s">
        <v>2841</v>
      </c>
      <c r="AG60" s="604">
        <v>169</v>
      </c>
      <c r="AH60" s="482">
        <v>191</v>
      </c>
      <c r="AI60" s="604">
        <v>128</v>
      </c>
      <c r="AJ60" s="614">
        <v>150</v>
      </c>
      <c r="AK60" s="484"/>
      <c r="AL60" s="484"/>
      <c r="AM60" s="499" t="s">
        <v>9013</v>
      </c>
      <c r="AN60" s="604">
        <v>87</v>
      </c>
      <c r="AO60" s="604">
        <v>105</v>
      </c>
      <c r="AP60" s="604">
        <v>54</v>
      </c>
      <c r="AQ60" s="604">
        <v>72</v>
      </c>
      <c r="AR60" s="482"/>
      <c r="AS60" s="497" t="s">
        <v>75</v>
      </c>
      <c r="AT60" s="622">
        <v>153</v>
      </c>
      <c r="AU60" s="620">
        <v>170</v>
      </c>
      <c r="AV60" s="484">
        <v>122</v>
      </c>
      <c r="AW60" s="620">
        <v>140</v>
      </c>
      <c r="AX60" s="489"/>
      <c r="AY60" s="498" t="s">
        <v>5118</v>
      </c>
      <c r="AZ60" s="604">
        <v>87</v>
      </c>
      <c r="BA60" s="604">
        <v>104</v>
      </c>
      <c r="BB60" s="482">
        <v>55</v>
      </c>
      <c r="BC60" s="604">
        <v>72</v>
      </c>
      <c r="BD60" s="489"/>
      <c r="BE60" s="498" t="s">
        <v>5119</v>
      </c>
      <c r="BF60" s="604">
        <v>192</v>
      </c>
      <c r="BG60" s="604">
        <v>218</v>
      </c>
      <c r="BH60" s="604">
        <v>145</v>
      </c>
      <c r="BI60" s="604">
        <v>171</v>
      </c>
      <c r="BJ60" s="489"/>
      <c r="BK60" s="728" t="s">
        <v>1691</v>
      </c>
      <c r="BL60" s="664">
        <v>61</v>
      </c>
      <c r="BM60" s="664">
        <v>70</v>
      </c>
      <c r="BN60" s="664">
        <v>45</v>
      </c>
      <c r="BO60" s="664">
        <v>54</v>
      </c>
      <c r="BP60" s="482"/>
      <c r="BQ60" s="499" t="s">
        <v>5121</v>
      </c>
      <c r="BR60" s="607">
        <v>152</v>
      </c>
      <c r="BS60" s="607">
        <v>185</v>
      </c>
      <c r="BT60" s="607">
        <v>94</v>
      </c>
      <c r="BU60" s="607">
        <v>126</v>
      </c>
      <c r="BV60" s="482"/>
      <c r="BW60" s="498" t="s">
        <v>5122</v>
      </c>
      <c r="BX60" s="664">
        <v>173</v>
      </c>
      <c r="BY60" s="722">
        <v>199</v>
      </c>
      <c r="BZ60" s="664">
        <v>132</v>
      </c>
      <c r="CA60" s="726">
        <v>158</v>
      </c>
      <c r="CB60" s="492"/>
      <c r="CC60" s="499" t="s">
        <v>938</v>
      </c>
      <c r="CD60" s="604">
        <v>129</v>
      </c>
      <c r="CE60" s="604">
        <v>150</v>
      </c>
      <c r="CF60" s="604">
        <v>90</v>
      </c>
      <c r="CG60" s="604">
        <v>111</v>
      </c>
      <c r="CH60" s="492"/>
      <c r="CI60" s="492"/>
    </row>
    <row r="61" spans="1:87" ht="12.75" customHeight="1">
      <c r="A61" s="492"/>
      <c r="B61" s="496" t="s">
        <v>3517</v>
      </c>
      <c r="C61" s="605">
        <v>122</v>
      </c>
      <c r="D61" s="606">
        <v>138</v>
      </c>
      <c r="E61" s="605">
        <v>94</v>
      </c>
      <c r="F61" s="605">
        <v>110</v>
      </c>
      <c r="G61" s="488"/>
      <c r="H61" s="494" t="s">
        <v>250</v>
      </c>
      <c r="I61" s="604">
        <v>59</v>
      </c>
      <c r="J61" s="482">
        <v>71</v>
      </c>
      <c r="K61" s="604">
        <v>38</v>
      </c>
      <c r="L61" s="604">
        <v>50</v>
      </c>
      <c r="M61" s="489"/>
      <c r="N61" s="492"/>
      <c r="O61" s="492"/>
      <c r="P61" s="492"/>
      <c r="Q61" s="492"/>
      <c r="R61" s="492"/>
      <c r="S61" s="482"/>
      <c r="T61" s="481"/>
      <c r="U61" s="482"/>
      <c r="V61" s="482"/>
      <c r="W61" s="482"/>
      <c r="X61" s="482"/>
      <c r="Y61" s="492"/>
      <c r="Z61" s="494" t="s">
        <v>830</v>
      </c>
      <c r="AA61" s="604">
        <v>182</v>
      </c>
      <c r="AB61" s="482">
        <v>205</v>
      </c>
      <c r="AC61" s="604">
        <v>148</v>
      </c>
      <c r="AD61" s="604">
        <v>171</v>
      </c>
      <c r="AE61" s="489"/>
      <c r="AF61" s="496" t="s">
        <v>2842</v>
      </c>
      <c r="AG61" s="604">
        <v>153</v>
      </c>
      <c r="AH61" s="482">
        <v>173</v>
      </c>
      <c r="AI61" s="604">
        <v>117</v>
      </c>
      <c r="AJ61" s="614">
        <v>137</v>
      </c>
      <c r="AK61" s="492"/>
      <c r="AL61" s="492"/>
      <c r="AM61" s="499" t="s">
        <v>1995</v>
      </c>
      <c r="AN61" s="604">
        <v>76</v>
      </c>
      <c r="AO61" s="604">
        <v>91</v>
      </c>
      <c r="AP61" s="604">
        <v>48</v>
      </c>
      <c r="AQ61" s="604">
        <v>63</v>
      </c>
      <c r="AR61" s="482"/>
      <c r="AS61" s="497" t="s">
        <v>76</v>
      </c>
      <c r="AT61" s="622">
        <v>149</v>
      </c>
      <c r="AU61" s="620">
        <v>164</v>
      </c>
      <c r="AV61" s="484">
        <v>124</v>
      </c>
      <c r="AW61" s="620">
        <v>139</v>
      </c>
      <c r="AX61" s="489"/>
      <c r="AY61" s="498" t="s">
        <v>5123</v>
      </c>
      <c r="AZ61" s="604">
        <v>77</v>
      </c>
      <c r="BA61" s="604">
        <v>92</v>
      </c>
      <c r="BB61" s="482">
        <v>49</v>
      </c>
      <c r="BC61" s="604">
        <v>64</v>
      </c>
      <c r="BD61" s="489"/>
      <c r="BE61" s="498" t="s">
        <v>5124</v>
      </c>
      <c r="BF61" s="604">
        <v>174</v>
      </c>
      <c r="BG61" s="604">
        <v>197</v>
      </c>
      <c r="BH61" s="604">
        <v>131</v>
      </c>
      <c r="BI61" s="604">
        <v>154</v>
      </c>
      <c r="BJ61" s="489"/>
      <c r="BK61" s="728" t="s">
        <v>1692</v>
      </c>
      <c r="BL61" s="664">
        <v>52</v>
      </c>
      <c r="BM61" s="664">
        <v>60</v>
      </c>
      <c r="BN61" s="664">
        <v>38</v>
      </c>
      <c r="BO61" s="664">
        <v>46</v>
      </c>
      <c r="BP61" s="482"/>
      <c r="BQ61" s="499" t="s">
        <v>5126</v>
      </c>
      <c r="BR61" s="605">
        <v>114</v>
      </c>
      <c r="BS61" s="605">
        <v>138</v>
      </c>
      <c r="BT61" s="605">
        <v>71</v>
      </c>
      <c r="BU61" s="605">
        <v>95</v>
      </c>
      <c r="BV61" s="482"/>
      <c r="BW61" s="498" t="s">
        <v>5127</v>
      </c>
      <c r="BX61" s="664">
        <v>183</v>
      </c>
      <c r="BY61" s="722">
        <v>213</v>
      </c>
      <c r="BZ61" s="664">
        <v>135</v>
      </c>
      <c r="CA61" s="726">
        <v>165</v>
      </c>
      <c r="CB61" s="492"/>
      <c r="CC61" s="499" t="s">
        <v>512</v>
      </c>
      <c r="CD61" s="605">
        <v>115</v>
      </c>
      <c r="CE61" s="605">
        <v>134</v>
      </c>
      <c r="CF61" s="605">
        <v>80</v>
      </c>
      <c r="CG61" s="605">
        <v>99</v>
      </c>
      <c r="CH61" s="492"/>
      <c r="CI61" s="492"/>
    </row>
    <row r="62" spans="1:87" ht="12.75" customHeight="1">
      <c r="A62" s="492"/>
      <c r="B62" s="496" t="s">
        <v>3518</v>
      </c>
      <c r="C62" s="604">
        <v>152</v>
      </c>
      <c r="D62" s="482">
        <v>172</v>
      </c>
      <c r="E62" s="604">
        <v>118</v>
      </c>
      <c r="F62" s="604">
        <v>138</v>
      </c>
      <c r="G62" s="488"/>
      <c r="H62" s="494" t="s">
        <v>251</v>
      </c>
      <c r="I62" s="607">
        <v>158</v>
      </c>
      <c r="J62" s="608">
        <v>192</v>
      </c>
      <c r="K62" s="607">
        <v>97</v>
      </c>
      <c r="L62" s="607">
        <v>131</v>
      </c>
      <c r="M62" s="489"/>
      <c r="N62" s="492"/>
      <c r="O62" s="492"/>
      <c r="P62" s="492"/>
      <c r="Q62" s="492"/>
      <c r="R62" s="492"/>
      <c r="S62" s="482"/>
      <c r="T62" s="1065" t="s">
        <v>2258</v>
      </c>
      <c r="U62" s="715"/>
      <c r="V62" s="715"/>
      <c r="W62" s="715"/>
      <c r="X62" s="715"/>
      <c r="Y62" s="492"/>
      <c r="Z62" s="494" t="s">
        <v>831</v>
      </c>
      <c r="AA62" s="604">
        <v>171</v>
      </c>
      <c r="AB62" s="482">
        <v>192</v>
      </c>
      <c r="AC62" s="604">
        <v>139</v>
      </c>
      <c r="AD62" s="604">
        <v>160</v>
      </c>
      <c r="AE62" s="489"/>
      <c r="AF62" s="496" t="s">
        <v>2876</v>
      </c>
      <c r="AG62" s="604">
        <v>139</v>
      </c>
      <c r="AH62" s="482">
        <v>158</v>
      </c>
      <c r="AI62" s="604">
        <v>106</v>
      </c>
      <c r="AJ62" s="614">
        <v>125</v>
      </c>
      <c r="AK62" s="492"/>
      <c r="AL62" s="492"/>
      <c r="AM62" s="499" t="s">
        <v>1996</v>
      </c>
      <c r="AN62" s="604">
        <v>62</v>
      </c>
      <c r="AO62" s="604">
        <v>74</v>
      </c>
      <c r="AP62" s="604">
        <v>39</v>
      </c>
      <c r="AQ62" s="604">
        <v>52</v>
      </c>
      <c r="AR62" s="482"/>
      <c r="AS62" s="497" t="s">
        <v>2034</v>
      </c>
      <c r="AT62" s="624">
        <v>138</v>
      </c>
      <c r="AU62" s="611">
        <v>151</v>
      </c>
      <c r="AV62" s="491">
        <v>117</v>
      </c>
      <c r="AW62" s="611">
        <v>130</v>
      </c>
      <c r="AX62" s="489"/>
      <c r="AY62" s="498" t="s">
        <v>5128</v>
      </c>
      <c r="AZ62" s="604">
        <v>68</v>
      </c>
      <c r="BA62" s="604">
        <v>82</v>
      </c>
      <c r="BB62" s="482">
        <v>44</v>
      </c>
      <c r="BC62" s="604">
        <v>57</v>
      </c>
      <c r="BD62" s="489"/>
      <c r="BE62" s="498" t="s">
        <v>5129</v>
      </c>
      <c r="BF62" s="604">
        <v>154</v>
      </c>
      <c r="BG62" s="604">
        <v>175</v>
      </c>
      <c r="BH62" s="604">
        <v>116</v>
      </c>
      <c r="BI62" s="604">
        <v>137</v>
      </c>
      <c r="BJ62" s="489"/>
      <c r="BK62" s="728" t="s">
        <v>1693</v>
      </c>
      <c r="BL62" s="664">
        <v>43</v>
      </c>
      <c r="BM62" s="664">
        <v>50</v>
      </c>
      <c r="BN62" s="664">
        <v>32</v>
      </c>
      <c r="BO62" s="664">
        <v>38</v>
      </c>
      <c r="BP62" s="482"/>
      <c r="BQ62" s="499" t="s">
        <v>6659</v>
      </c>
      <c r="BR62" s="604">
        <v>147</v>
      </c>
      <c r="BS62" s="604">
        <v>178</v>
      </c>
      <c r="BT62" s="604">
        <v>91</v>
      </c>
      <c r="BU62" s="604">
        <v>121</v>
      </c>
      <c r="BV62" s="482"/>
      <c r="BW62" s="498" t="s">
        <v>6660</v>
      </c>
      <c r="BX62" s="664">
        <v>159</v>
      </c>
      <c r="BY62" s="722">
        <v>184</v>
      </c>
      <c r="BZ62" s="664">
        <v>123</v>
      </c>
      <c r="CA62" s="726">
        <v>147</v>
      </c>
      <c r="CB62" s="492"/>
      <c r="CC62" s="499" t="s">
        <v>513</v>
      </c>
      <c r="CD62" s="604">
        <v>119</v>
      </c>
      <c r="CE62" s="604">
        <v>137</v>
      </c>
      <c r="CF62" s="604">
        <v>87</v>
      </c>
      <c r="CG62" s="604">
        <v>104</v>
      </c>
      <c r="CH62" s="492"/>
      <c r="CI62" s="492"/>
    </row>
    <row r="63" spans="1:87" ht="12.75" customHeight="1">
      <c r="A63" s="492"/>
      <c r="B63" s="496" t="s">
        <v>5934</v>
      </c>
      <c r="C63" s="604">
        <v>134</v>
      </c>
      <c r="D63" s="482">
        <v>151</v>
      </c>
      <c r="E63" s="604">
        <v>104</v>
      </c>
      <c r="F63" s="604">
        <v>121</v>
      </c>
      <c r="G63" s="488"/>
      <c r="H63" s="494" t="s">
        <v>252</v>
      </c>
      <c r="I63" s="604">
        <v>126</v>
      </c>
      <c r="J63" s="482">
        <v>153</v>
      </c>
      <c r="K63" s="604">
        <v>78</v>
      </c>
      <c r="L63" s="604">
        <v>105</v>
      </c>
      <c r="M63" s="489"/>
      <c r="N63" s="492"/>
      <c r="O63" s="492"/>
      <c r="P63" s="492"/>
      <c r="Q63" s="492"/>
      <c r="R63" s="492"/>
      <c r="S63" s="482"/>
      <c r="T63" s="1068"/>
      <c r="U63" s="716"/>
      <c r="V63" s="716"/>
      <c r="W63" s="716"/>
      <c r="X63" s="716"/>
      <c r="Y63" s="492"/>
      <c r="Z63" s="494" t="s">
        <v>832</v>
      </c>
      <c r="AA63" s="604">
        <v>163</v>
      </c>
      <c r="AB63" s="482">
        <v>183</v>
      </c>
      <c r="AC63" s="604">
        <v>134</v>
      </c>
      <c r="AD63" s="604">
        <v>154</v>
      </c>
      <c r="AE63" s="489"/>
      <c r="AF63" s="496" t="s">
        <v>2274</v>
      </c>
      <c r="AG63" s="604">
        <v>129</v>
      </c>
      <c r="AH63" s="482">
        <v>146</v>
      </c>
      <c r="AI63" s="604">
        <v>98</v>
      </c>
      <c r="AJ63" s="614">
        <v>115</v>
      </c>
      <c r="AK63" s="492"/>
      <c r="AL63" s="492"/>
      <c r="AM63" s="499" t="s">
        <v>1997</v>
      </c>
      <c r="AN63" s="604">
        <v>52</v>
      </c>
      <c r="AO63" s="604">
        <v>62</v>
      </c>
      <c r="AP63" s="604">
        <v>33</v>
      </c>
      <c r="AQ63" s="604">
        <v>44</v>
      </c>
      <c r="AR63" s="482"/>
      <c r="AS63" s="484"/>
      <c r="AT63" s="484"/>
      <c r="AU63" s="484"/>
      <c r="AV63" s="484"/>
      <c r="AW63" s="484"/>
      <c r="AX63" s="489"/>
      <c r="AY63" s="498" t="s">
        <v>6661</v>
      </c>
      <c r="AZ63" s="604">
        <v>62</v>
      </c>
      <c r="BA63" s="605">
        <v>74</v>
      </c>
      <c r="BB63" s="482">
        <v>40</v>
      </c>
      <c r="BC63" s="605">
        <v>52</v>
      </c>
      <c r="BD63" s="489"/>
      <c r="BE63" s="498" t="s">
        <v>6662</v>
      </c>
      <c r="BF63" s="604">
        <v>140</v>
      </c>
      <c r="BG63" s="604">
        <v>159</v>
      </c>
      <c r="BH63" s="604">
        <v>106</v>
      </c>
      <c r="BI63" s="604">
        <v>125</v>
      </c>
      <c r="BJ63" s="489"/>
      <c r="BK63" s="728" t="s">
        <v>1694</v>
      </c>
      <c r="BL63" s="664">
        <v>40</v>
      </c>
      <c r="BM63" s="664">
        <v>46</v>
      </c>
      <c r="BN63" s="664">
        <v>30</v>
      </c>
      <c r="BO63" s="664">
        <v>36</v>
      </c>
      <c r="BP63" s="482"/>
      <c r="BQ63" s="499" t="s">
        <v>6664</v>
      </c>
      <c r="BR63" s="604">
        <v>124</v>
      </c>
      <c r="BS63" s="604">
        <v>150</v>
      </c>
      <c r="BT63" s="604">
        <v>77</v>
      </c>
      <c r="BU63" s="604">
        <v>103</v>
      </c>
      <c r="BV63" s="482"/>
      <c r="BW63" s="498" t="s">
        <v>6665</v>
      </c>
      <c r="BX63" s="664">
        <v>156</v>
      </c>
      <c r="BY63" s="722">
        <v>182</v>
      </c>
      <c r="BZ63" s="664">
        <v>115</v>
      </c>
      <c r="CA63" s="726">
        <v>141</v>
      </c>
      <c r="CB63" s="492"/>
      <c r="CC63" s="499" t="s">
        <v>514</v>
      </c>
      <c r="CD63" s="604">
        <v>108</v>
      </c>
      <c r="CE63" s="604">
        <v>124</v>
      </c>
      <c r="CF63" s="604">
        <v>79</v>
      </c>
      <c r="CG63" s="604">
        <v>95</v>
      </c>
      <c r="CH63" s="492"/>
      <c r="CI63" s="492"/>
    </row>
    <row r="64" spans="1:87" ht="12.75" customHeight="1">
      <c r="A64" s="492"/>
      <c r="B64" s="496" t="s">
        <v>3519</v>
      </c>
      <c r="C64" s="604">
        <v>114</v>
      </c>
      <c r="D64" s="482">
        <v>129</v>
      </c>
      <c r="E64" s="604">
        <v>89</v>
      </c>
      <c r="F64" s="604">
        <v>104</v>
      </c>
      <c r="G64" s="488"/>
      <c r="H64" s="494" t="s">
        <v>253</v>
      </c>
      <c r="I64" s="604">
        <v>96</v>
      </c>
      <c r="J64" s="482">
        <v>116</v>
      </c>
      <c r="K64" s="604">
        <v>60</v>
      </c>
      <c r="L64" s="604">
        <v>80</v>
      </c>
      <c r="M64" s="489"/>
      <c r="N64" s="492"/>
      <c r="O64" s="492"/>
      <c r="P64" s="492"/>
      <c r="Q64" s="492"/>
      <c r="R64" s="492"/>
      <c r="S64" s="482"/>
      <c r="T64" s="1068"/>
      <c r="U64" s="716"/>
      <c r="V64" s="716"/>
      <c r="W64" s="716"/>
      <c r="X64" s="716"/>
      <c r="Y64" s="492"/>
      <c r="Z64" s="494" t="s">
        <v>833</v>
      </c>
      <c r="AA64" s="604">
        <v>154</v>
      </c>
      <c r="AB64" s="482">
        <v>173</v>
      </c>
      <c r="AC64" s="604">
        <v>126</v>
      </c>
      <c r="AD64" s="604">
        <v>145</v>
      </c>
      <c r="AE64" s="489"/>
      <c r="AF64" s="496" t="s">
        <v>3560</v>
      </c>
      <c r="AG64" s="605">
        <v>118</v>
      </c>
      <c r="AH64" s="606">
        <v>133</v>
      </c>
      <c r="AI64" s="605">
        <v>90</v>
      </c>
      <c r="AJ64" s="615">
        <v>105</v>
      </c>
      <c r="AK64" s="492"/>
      <c r="AL64" s="492"/>
      <c r="AM64" s="499" t="s">
        <v>9018</v>
      </c>
      <c r="AN64" s="605">
        <v>45</v>
      </c>
      <c r="AO64" s="605">
        <v>54</v>
      </c>
      <c r="AP64" s="605">
        <v>29</v>
      </c>
      <c r="AQ64" s="605">
        <v>38</v>
      </c>
      <c r="AR64" s="482"/>
      <c r="AS64" s="484"/>
      <c r="AT64" s="484"/>
      <c r="AU64" s="484"/>
      <c r="AV64" s="484"/>
      <c r="AW64" s="484"/>
      <c r="AX64" s="489"/>
      <c r="AY64" s="498" t="s">
        <v>6666</v>
      </c>
      <c r="AZ64" s="607">
        <v>329</v>
      </c>
      <c r="BA64" s="607">
        <v>367</v>
      </c>
      <c r="BB64" s="608">
        <v>263</v>
      </c>
      <c r="BC64" s="607">
        <v>301</v>
      </c>
      <c r="BD64" s="489"/>
      <c r="BE64" s="498" t="s">
        <v>6667</v>
      </c>
      <c r="BF64" s="604">
        <v>124</v>
      </c>
      <c r="BG64" s="604">
        <v>140</v>
      </c>
      <c r="BH64" s="604">
        <v>94</v>
      </c>
      <c r="BI64" s="604">
        <v>110</v>
      </c>
      <c r="BJ64" s="489"/>
      <c r="BK64" s="728" t="s">
        <v>1695</v>
      </c>
      <c r="BL64" s="664">
        <v>37</v>
      </c>
      <c r="BM64" s="664">
        <v>42</v>
      </c>
      <c r="BN64" s="664">
        <v>27</v>
      </c>
      <c r="BO64" s="664">
        <v>33</v>
      </c>
      <c r="BP64" s="482"/>
      <c r="BQ64" s="499" t="s">
        <v>6669</v>
      </c>
      <c r="BR64" s="604">
        <v>106</v>
      </c>
      <c r="BS64" s="604">
        <v>128</v>
      </c>
      <c r="BT64" s="604">
        <v>66</v>
      </c>
      <c r="BU64" s="604">
        <v>88</v>
      </c>
      <c r="BV64" s="482"/>
      <c r="BW64" s="498" t="s">
        <v>1581</v>
      </c>
      <c r="BX64" s="664">
        <v>161</v>
      </c>
      <c r="BY64" s="722">
        <v>185</v>
      </c>
      <c r="BZ64" s="664">
        <v>122</v>
      </c>
      <c r="CA64" s="726">
        <v>146</v>
      </c>
      <c r="CB64" s="492"/>
      <c r="CC64" s="499" t="s">
        <v>515</v>
      </c>
      <c r="CD64" s="604">
        <v>94</v>
      </c>
      <c r="CE64" s="604">
        <v>108</v>
      </c>
      <c r="CF64" s="604">
        <v>69</v>
      </c>
      <c r="CG64" s="604">
        <v>83</v>
      </c>
      <c r="CH64" s="492"/>
      <c r="CI64" s="492"/>
    </row>
    <row r="65" spans="1:87" ht="12.75" customHeight="1">
      <c r="A65" s="492"/>
      <c r="B65" s="496" t="s">
        <v>973</v>
      </c>
      <c r="C65" s="607">
        <v>142</v>
      </c>
      <c r="D65" s="608">
        <v>160</v>
      </c>
      <c r="E65" s="607">
        <v>111</v>
      </c>
      <c r="F65" s="607">
        <v>129</v>
      </c>
      <c r="G65" s="488"/>
      <c r="H65" s="494" t="s">
        <v>254</v>
      </c>
      <c r="I65" s="605">
        <v>50</v>
      </c>
      <c r="J65" s="606">
        <v>60</v>
      </c>
      <c r="K65" s="605">
        <v>33</v>
      </c>
      <c r="L65" s="605">
        <v>43</v>
      </c>
      <c r="M65" s="489"/>
      <c r="N65" s="492"/>
      <c r="O65" s="492"/>
      <c r="P65" s="492"/>
      <c r="Q65" s="492"/>
      <c r="R65" s="492"/>
      <c r="S65" s="482"/>
      <c r="T65" s="1068"/>
      <c r="U65" s="716"/>
      <c r="V65" s="716"/>
      <c r="W65" s="716"/>
      <c r="X65" s="716"/>
      <c r="Y65" s="492"/>
      <c r="Z65" s="494" t="s">
        <v>834</v>
      </c>
      <c r="AA65" s="605">
        <v>149</v>
      </c>
      <c r="AB65" s="606">
        <v>167</v>
      </c>
      <c r="AC65" s="605">
        <v>123</v>
      </c>
      <c r="AD65" s="605">
        <v>141</v>
      </c>
      <c r="AE65" s="489"/>
      <c r="AF65" s="496" t="s">
        <v>3561</v>
      </c>
      <c r="AG65" s="604">
        <v>157</v>
      </c>
      <c r="AH65" s="482">
        <v>177</v>
      </c>
      <c r="AI65" s="604">
        <v>121</v>
      </c>
      <c r="AJ65" s="614">
        <v>141</v>
      </c>
      <c r="AK65" s="492"/>
      <c r="AL65" s="492"/>
      <c r="AM65" s="499" t="s">
        <v>9019</v>
      </c>
      <c r="AN65" s="604">
        <v>108</v>
      </c>
      <c r="AO65" s="604">
        <v>130</v>
      </c>
      <c r="AP65" s="604">
        <v>66</v>
      </c>
      <c r="AQ65" s="604">
        <v>88</v>
      </c>
      <c r="AR65" s="482"/>
      <c r="AS65" s="484"/>
      <c r="AT65" s="484"/>
      <c r="AU65" s="484"/>
      <c r="AV65" s="484"/>
      <c r="AW65" s="484"/>
      <c r="AX65" s="489"/>
      <c r="AY65" s="498" t="s">
        <v>1582</v>
      </c>
      <c r="AZ65" s="604">
        <v>292</v>
      </c>
      <c r="BA65" s="604">
        <v>326</v>
      </c>
      <c r="BB65" s="482">
        <v>234</v>
      </c>
      <c r="BC65" s="604">
        <v>267</v>
      </c>
      <c r="BD65" s="489"/>
      <c r="BE65" s="498" t="s">
        <v>4930</v>
      </c>
      <c r="BF65" s="664">
        <v>124</v>
      </c>
      <c r="BG65" s="722">
        <v>144</v>
      </c>
      <c r="BH65" s="664">
        <v>86</v>
      </c>
      <c r="BI65" s="664">
        <v>106</v>
      </c>
      <c r="BJ65" s="489"/>
      <c r="BK65" s="728" t="s">
        <v>879</v>
      </c>
      <c r="BL65" s="664">
        <v>34</v>
      </c>
      <c r="BM65" s="664">
        <v>39</v>
      </c>
      <c r="BN65" s="664">
        <v>25</v>
      </c>
      <c r="BO65" s="664">
        <v>30</v>
      </c>
      <c r="BP65" s="482"/>
      <c r="BQ65" s="499" t="s">
        <v>9005</v>
      </c>
      <c r="BR65" s="604">
        <v>94</v>
      </c>
      <c r="BS65" s="604">
        <v>114</v>
      </c>
      <c r="BT65" s="604">
        <v>59</v>
      </c>
      <c r="BU65" s="604">
        <v>79</v>
      </c>
      <c r="BV65" s="482"/>
      <c r="BW65" s="498" t="s">
        <v>6670</v>
      </c>
      <c r="BX65" s="665">
        <v>137</v>
      </c>
      <c r="BY65" s="721">
        <v>158</v>
      </c>
      <c r="BZ65" s="665">
        <v>104</v>
      </c>
      <c r="CA65" s="727">
        <v>125</v>
      </c>
      <c r="CB65" s="492"/>
      <c r="CC65" s="499" t="s">
        <v>516</v>
      </c>
      <c r="CD65" s="607">
        <v>107</v>
      </c>
      <c r="CE65" s="607">
        <v>122</v>
      </c>
      <c r="CF65" s="607">
        <v>81</v>
      </c>
      <c r="CG65" s="607">
        <v>96</v>
      </c>
      <c r="CH65" s="492"/>
      <c r="CI65" s="492"/>
    </row>
    <row r="66" spans="1:87" ht="12.75" customHeight="1">
      <c r="A66" s="492"/>
      <c r="B66" s="496" t="s">
        <v>5988</v>
      </c>
      <c r="C66" s="604">
        <v>124</v>
      </c>
      <c r="D66" s="482">
        <v>140</v>
      </c>
      <c r="E66" s="604">
        <v>97</v>
      </c>
      <c r="F66" s="604">
        <v>113</v>
      </c>
      <c r="G66" s="488"/>
      <c r="H66" s="494" t="s">
        <v>255</v>
      </c>
      <c r="I66" s="604">
        <v>152</v>
      </c>
      <c r="J66" s="482">
        <v>184</v>
      </c>
      <c r="K66" s="604">
        <v>95</v>
      </c>
      <c r="L66" s="604">
        <v>127</v>
      </c>
      <c r="M66" s="489"/>
      <c r="N66" s="492"/>
      <c r="O66" s="492"/>
      <c r="P66" s="492"/>
      <c r="Q66" s="492"/>
      <c r="R66" s="492"/>
      <c r="S66" s="482"/>
      <c r="T66" s="1069"/>
      <c r="U66" s="483"/>
      <c r="V66" s="483"/>
      <c r="W66" s="483"/>
      <c r="X66" s="483"/>
      <c r="Y66" s="492"/>
      <c r="Z66" s="494" t="s">
        <v>835</v>
      </c>
      <c r="AA66" s="604">
        <v>145</v>
      </c>
      <c r="AB66" s="482">
        <v>162</v>
      </c>
      <c r="AC66" s="604">
        <v>119</v>
      </c>
      <c r="AD66" s="604">
        <v>136</v>
      </c>
      <c r="AE66" s="489"/>
      <c r="AF66" s="496" t="s">
        <v>2578</v>
      </c>
      <c r="AG66" s="604">
        <v>141</v>
      </c>
      <c r="AH66" s="482">
        <v>159</v>
      </c>
      <c r="AI66" s="604">
        <v>109</v>
      </c>
      <c r="AJ66" s="614">
        <v>126</v>
      </c>
      <c r="AK66" s="492"/>
      <c r="AL66" s="492"/>
      <c r="AM66" s="499" t="s">
        <v>9020</v>
      </c>
      <c r="AN66" s="604">
        <v>92</v>
      </c>
      <c r="AO66" s="604">
        <v>111</v>
      </c>
      <c r="AP66" s="604">
        <v>56</v>
      </c>
      <c r="AQ66" s="604">
        <v>75</v>
      </c>
      <c r="AR66" s="482"/>
      <c r="AS66" s="484"/>
      <c r="AT66" s="484"/>
      <c r="AU66" s="484"/>
      <c r="AV66" s="484"/>
      <c r="AW66" s="484"/>
      <c r="AX66" s="489"/>
      <c r="AY66" s="498" t="s">
        <v>6671</v>
      </c>
      <c r="AZ66" s="604">
        <v>249</v>
      </c>
      <c r="BA66" s="604">
        <v>277</v>
      </c>
      <c r="BB66" s="482">
        <v>200</v>
      </c>
      <c r="BC66" s="604">
        <v>228</v>
      </c>
      <c r="BD66" s="489"/>
      <c r="BE66" s="498" t="s">
        <v>4931</v>
      </c>
      <c r="BF66" s="664">
        <v>108</v>
      </c>
      <c r="BG66" s="722">
        <v>126</v>
      </c>
      <c r="BH66" s="664">
        <v>76</v>
      </c>
      <c r="BI66" s="664">
        <v>93</v>
      </c>
      <c r="BJ66" s="489"/>
      <c r="BK66" s="498" t="s">
        <v>2522</v>
      </c>
      <c r="BL66" s="604">
        <v>129</v>
      </c>
      <c r="BM66" s="482">
        <v>145</v>
      </c>
      <c r="BN66" s="604">
        <v>101</v>
      </c>
      <c r="BO66" s="614">
        <v>116</v>
      </c>
      <c r="BP66" s="482"/>
      <c r="BQ66" s="499" t="s">
        <v>6673</v>
      </c>
      <c r="BR66" s="604">
        <v>90</v>
      </c>
      <c r="BS66" s="604">
        <v>109</v>
      </c>
      <c r="BT66" s="604">
        <v>56</v>
      </c>
      <c r="BU66" s="604">
        <v>75</v>
      </c>
      <c r="BV66" s="482"/>
      <c r="BW66" s="498" t="s">
        <v>6674</v>
      </c>
      <c r="BX66" s="664">
        <v>331</v>
      </c>
      <c r="BY66" s="722">
        <v>361</v>
      </c>
      <c r="BZ66" s="664">
        <v>282</v>
      </c>
      <c r="CA66" s="726">
        <v>311</v>
      </c>
      <c r="CB66" s="492"/>
      <c r="CC66" s="499" t="s">
        <v>6626</v>
      </c>
      <c r="CD66" s="605">
        <v>97</v>
      </c>
      <c r="CE66" s="605">
        <v>110</v>
      </c>
      <c r="CF66" s="605">
        <v>73</v>
      </c>
      <c r="CG66" s="605">
        <v>86</v>
      </c>
      <c r="CH66" s="492"/>
      <c r="CI66" s="492"/>
    </row>
    <row r="67" spans="1:87" ht="12.75" customHeight="1">
      <c r="A67" s="492"/>
      <c r="B67" s="496" t="s">
        <v>974</v>
      </c>
      <c r="C67" s="605">
        <v>108</v>
      </c>
      <c r="D67" s="606">
        <v>121</v>
      </c>
      <c r="E67" s="605">
        <v>85</v>
      </c>
      <c r="F67" s="605">
        <v>98</v>
      </c>
      <c r="G67" s="488"/>
      <c r="H67" s="494" t="s">
        <v>256</v>
      </c>
      <c r="I67" s="604">
        <v>117</v>
      </c>
      <c r="J67" s="482">
        <v>141</v>
      </c>
      <c r="K67" s="604">
        <v>74</v>
      </c>
      <c r="L67" s="604">
        <v>98</v>
      </c>
      <c r="M67" s="489"/>
      <c r="N67" s="492"/>
      <c r="O67" s="492"/>
      <c r="P67" s="492"/>
      <c r="Q67" s="492"/>
      <c r="R67" s="492"/>
      <c r="S67" s="482"/>
      <c r="T67" s="486"/>
      <c r="U67" s="481"/>
      <c r="V67" s="481"/>
      <c r="W67" s="481"/>
      <c r="X67" s="481"/>
      <c r="Y67" s="492"/>
      <c r="Z67" s="494" t="s">
        <v>836</v>
      </c>
      <c r="AA67" s="604">
        <v>116</v>
      </c>
      <c r="AB67" s="482">
        <v>130</v>
      </c>
      <c r="AC67" s="604">
        <v>98</v>
      </c>
      <c r="AD67" s="604">
        <v>111</v>
      </c>
      <c r="AE67" s="489"/>
      <c r="AF67" s="496" t="s">
        <v>2579</v>
      </c>
      <c r="AG67" s="604">
        <v>129</v>
      </c>
      <c r="AH67" s="482">
        <v>145</v>
      </c>
      <c r="AI67" s="604">
        <v>100</v>
      </c>
      <c r="AJ67" s="614">
        <v>116</v>
      </c>
      <c r="AK67" s="492"/>
      <c r="AL67" s="492"/>
      <c r="AM67" s="499" t="s">
        <v>5610</v>
      </c>
      <c r="AN67" s="604">
        <v>80</v>
      </c>
      <c r="AO67" s="604">
        <v>96</v>
      </c>
      <c r="AP67" s="604">
        <v>49</v>
      </c>
      <c r="AQ67" s="604">
        <v>66</v>
      </c>
      <c r="AR67" s="482"/>
      <c r="AS67" s="484"/>
      <c r="AT67" s="484"/>
      <c r="AU67" s="484"/>
      <c r="AV67" s="484"/>
      <c r="AW67" s="484"/>
      <c r="AX67" s="489"/>
      <c r="AY67" s="498" t="s">
        <v>2239</v>
      </c>
      <c r="AZ67" s="604">
        <v>216</v>
      </c>
      <c r="BA67" s="604">
        <v>241</v>
      </c>
      <c r="BB67" s="482">
        <v>174</v>
      </c>
      <c r="BC67" s="604">
        <v>198</v>
      </c>
      <c r="BD67" s="489"/>
      <c r="BE67" s="498" t="s">
        <v>4932</v>
      </c>
      <c r="BF67" s="664">
        <v>95</v>
      </c>
      <c r="BG67" s="722">
        <v>111</v>
      </c>
      <c r="BH67" s="664">
        <v>66</v>
      </c>
      <c r="BI67" s="664">
        <v>82</v>
      </c>
      <c r="BJ67" s="489"/>
      <c r="BK67" s="498" t="s">
        <v>2250</v>
      </c>
      <c r="BL67" s="604">
        <v>117</v>
      </c>
      <c r="BM67" s="482">
        <v>131</v>
      </c>
      <c r="BN67" s="604">
        <v>91</v>
      </c>
      <c r="BO67" s="614">
        <v>105</v>
      </c>
      <c r="BP67" s="482"/>
      <c r="BQ67" s="499" t="s">
        <v>1584</v>
      </c>
      <c r="BR67" s="607">
        <v>127</v>
      </c>
      <c r="BS67" s="607">
        <v>154</v>
      </c>
      <c r="BT67" s="607">
        <v>77</v>
      </c>
      <c r="BU67" s="607">
        <v>104</v>
      </c>
      <c r="BV67" s="482"/>
      <c r="BW67" s="498" t="s">
        <v>1585</v>
      </c>
      <c r="BX67" s="664">
        <v>171</v>
      </c>
      <c r="BY67" s="722">
        <v>192</v>
      </c>
      <c r="BZ67" s="664">
        <v>136</v>
      </c>
      <c r="CA67" s="726">
        <v>157</v>
      </c>
      <c r="CB67" s="492"/>
      <c r="CC67" s="499" t="s">
        <v>6627</v>
      </c>
      <c r="CD67" s="604">
        <v>101</v>
      </c>
      <c r="CE67" s="604">
        <v>114</v>
      </c>
      <c r="CF67" s="604">
        <v>79</v>
      </c>
      <c r="CG67" s="604">
        <v>91</v>
      </c>
      <c r="CH67" s="492"/>
      <c r="CI67" s="492"/>
    </row>
    <row r="68" spans="1:87">
      <c r="A68" s="492"/>
      <c r="B68" s="496" t="s">
        <v>975</v>
      </c>
      <c r="C68" s="604">
        <v>131</v>
      </c>
      <c r="D68" s="482">
        <v>147</v>
      </c>
      <c r="E68" s="604">
        <v>103</v>
      </c>
      <c r="F68" s="604">
        <v>119</v>
      </c>
      <c r="G68" s="488"/>
      <c r="H68" s="494" t="s">
        <v>257</v>
      </c>
      <c r="I68" s="604">
        <v>91</v>
      </c>
      <c r="J68" s="482">
        <v>110</v>
      </c>
      <c r="K68" s="604">
        <v>58</v>
      </c>
      <c r="L68" s="604">
        <v>77</v>
      </c>
      <c r="M68" s="489"/>
      <c r="N68" s="492"/>
      <c r="O68" s="492"/>
      <c r="P68" s="492"/>
      <c r="Q68" s="492"/>
      <c r="R68" s="492"/>
      <c r="S68" s="492"/>
      <c r="T68" s="493" t="s">
        <v>325</v>
      </c>
      <c r="U68" s="607">
        <v>181</v>
      </c>
      <c r="V68" s="608">
        <v>219</v>
      </c>
      <c r="W68" s="607">
        <v>112</v>
      </c>
      <c r="X68" s="613">
        <v>150</v>
      </c>
      <c r="Y68" s="492"/>
      <c r="Z68" s="494" t="s">
        <v>837</v>
      </c>
      <c r="AA68" s="604">
        <v>123</v>
      </c>
      <c r="AB68" s="482">
        <v>135</v>
      </c>
      <c r="AC68" s="604">
        <v>103</v>
      </c>
      <c r="AD68" s="604">
        <v>116</v>
      </c>
      <c r="AE68" s="489"/>
      <c r="AF68" s="496" t="s">
        <v>2580</v>
      </c>
      <c r="AG68" s="604">
        <v>120</v>
      </c>
      <c r="AH68" s="482">
        <v>135</v>
      </c>
      <c r="AI68" s="604">
        <v>93</v>
      </c>
      <c r="AJ68" s="614">
        <v>108</v>
      </c>
      <c r="AK68" s="492"/>
      <c r="AL68" s="492"/>
      <c r="AM68" s="499" t="s">
        <v>5611</v>
      </c>
      <c r="AN68" s="604">
        <v>71</v>
      </c>
      <c r="AO68" s="604">
        <v>85</v>
      </c>
      <c r="AP68" s="604">
        <v>44</v>
      </c>
      <c r="AQ68" s="604">
        <v>58</v>
      </c>
      <c r="AR68" s="482"/>
      <c r="AS68" s="484"/>
      <c r="AT68" s="484"/>
      <c r="AU68" s="484"/>
      <c r="AV68" s="484"/>
      <c r="AW68" s="484"/>
      <c r="AX68" s="489"/>
      <c r="AY68" s="498" t="s">
        <v>1586</v>
      </c>
      <c r="AZ68" s="604">
        <v>273</v>
      </c>
      <c r="BA68" s="604">
        <v>315</v>
      </c>
      <c r="BB68" s="482">
        <v>197</v>
      </c>
      <c r="BC68" s="604">
        <v>239</v>
      </c>
      <c r="BD68" s="489"/>
      <c r="BE68" s="498" t="s">
        <v>328</v>
      </c>
      <c r="BF68" s="665">
        <v>85</v>
      </c>
      <c r="BG68" s="721">
        <v>99</v>
      </c>
      <c r="BH68" s="665">
        <v>59</v>
      </c>
      <c r="BI68" s="665">
        <v>73</v>
      </c>
      <c r="BJ68" s="489"/>
      <c r="BK68" s="498" t="s">
        <v>2254</v>
      </c>
      <c r="BL68" s="604">
        <v>108</v>
      </c>
      <c r="BM68" s="482">
        <v>121</v>
      </c>
      <c r="BN68" s="604">
        <v>84</v>
      </c>
      <c r="BO68" s="614">
        <v>97</v>
      </c>
      <c r="BP68" s="482"/>
      <c r="BQ68" s="499" t="s">
        <v>1588</v>
      </c>
      <c r="BR68" s="604">
        <v>105</v>
      </c>
      <c r="BS68" s="604">
        <v>127</v>
      </c>
      <c r="BT68" s="604">
        <v>64</v>
      </c>
      <c r="BU68" s="604">
        <v>86</v>
      </c>
      <c r="BV68" s="482"/>
      <c r="BW68" s="498" t="s">
        <v>9014</v>
      </c>
      <c r="BX68" s="664">
        <v>159</v>
      </c>
      <c r="BY68" s="722">
        <v>179</v>
      </c>
      <c r="BZ68" s="664">
        <v>127</v>
      </c>
      <c r="CA68" s="726">
        <v>147</v>
      </c>
      <c r="CB68" s="492"/>
      <c r="CC68" s="499" t="s">
        <v>6628</v>
      </c>
      <c r="CD68" s="604">
        <v>93</v>
      </c>
      <c r="CE68" s="604">
        <v>104</v>
      </c>
      <c r="CF68" s="604">
        <v>72</v>
      </c>
      <c r="CG68" s="604">
        <v>83</v>
      </c>
      <c r="CH68" s="492"/>
      <c r="CI68" s="492"/>
    </row>
    <row r="69" spans="1:87">
      <c r="A69" s="492"/>
      <c r="B69" s="496" t="s">
        <v>5935</v>
      </c>
      <c r="C69" s="604">
        <v>115</v>
      </c>
      <c r="D69" s="482">
        <v>129</v>
      </c>
      <c r="E69" s="604">
        <v>91</v>
      </c>
      <c r="F69" s="604">
        <v>105</v>
      </c>
      <c r="G69" s="488"/>
      <c r="H69" s="494" t="s">
        <v>258</v>
      </c>
      <c r="I69" s="604">
        <v>50</v>
      </c>
      <c r="J69" s="482">
        <v>60</v>
      </c>
      <c r="K69" s="604">
        <v>33</v>
      </c>
      <c r="L69" s="604">
        <v>43</v>
      </c>
      <c r="M69" s="489"/>
      <c r="N69" s="492"/>
      <c r="O69" s="492"/>
      <c r="P69" s="492"/>
      <c r="Q69" s="492"/>
      <c r="R69" s="492"/>
      <c r="S69" s="492"/>
      <c r="T69" s="493" t="s">
        <v>326</v>
      </c>
      <c r="U69" s="604">
        <v>145</v>
      </c>
      <c r="V69" s="482">
        <v>176</v>
      </c>
      <c r="W69" s="604">
        <v>90</v>
      </c>
      <c r="X69" s="614">
        <v>121</v>
      </c>
      <c r="Y69" s="492"/>
      <c r="Z69" s="494" t="s">
        <v>838</v>
      </c>
      <c r="AA69" s="604">
        <v>125</v>
      </c>
      <c r="AB69" s="482">
        <v>138</v>
      </c>
      <c r="AC69" s="604">
        <v>107</v>
      </c>
      <c r="AD69" s="604">
        <v>120</v>
      </c>
      <c r="AE69" s="489"/>
      <c r="AF69" s="496" t="s">
        <v>2581</v>
      </c>
      <c r="AG69" s="604">
        <v>108</v>
      </c>
      <c r="AH69" s="482">
        <v>122</v>
      </c>
      <c r="AI69" s="604">
        <v>84</v>
      </c>
      <c r="AJ69" s="614">
        <v>97</v>
      </c>
      <c r="AK69" s="492"/>
      <c r="AL69" s="492"/>
      <c r="AM69" s="499" t="s">
        <v>5612</v>
      </c>
      <c r="AN69" s="604">
        <v>63</v>
      </c>
      <c r="AO69" s="604">
        <v>76</v>
      </c>
      <c r="AP69" s="604">
        <v>39</v>
      </c>
      <c r="AQ69" s="604">
        <v>52</v>
      </c>
      <c r="AR69" s="482"/>
      <c r="AS69" s="484"/>
      <c r="AT69" s="484"/>
      <c r="AU69" s="484"/>
      <c r="AV69" s="484"/>
      <c r="AW69" s="484"/>
      <c r="AX69" s="489"/>
      <c r="AY69" s="498" t="s">
        <v>9015</v>
      </c>
      <c r="AZ69" s="604">
        <v>220</v>
      </c>
      <c r="BA69" s="604">
        <v>253</v>
      </c>
      <c r="BB69" s="482">
        <v>158</v>
      </c>
      <c r="BC69" s="604">
        <v>192</v>
      </c>
      <c r="BD69" s="489"/>
      <c r="BE69" s="498" t="s">
        <v>9016</v>
      </c>
      <c r="BF69" s="604">
        <v>200</v>
      </c>
      <c r="BG69" s="482">
        <v>223</v>
      </c>
      <c r="BH69" s="604">
        <v>159</v>
      </c>
      <c r="BI69" s="604">
        <v>182</v>
      </c>
      <c r="BJ69" s="489"/>
      <c r="BK69" s="498" t="s">
        <v>2257</v>
      </c>
      <c r="BL69" s="604">
        <v>97</v>
      </c>
      <c r="BM69" s="482">
        <v>109</v>
      </c>
      <c r="BN69" s="604">
        <v>76</v>
      </c>
      <c r="BO69" s="614">
        <v>88</v>
      </c>
      <c r="BP69" s="482"/>
      <c r="BQ69" s="499" t="s">
        <v>4902</v>
      </c>
      <c r="BR69" s="604">
        <v>92</v>
      </c>
      <c r="BS69" s="604">
        <v>111</v>
      </c>
      <c r="BT69" s="604">
        <v>56</v>
      </c>
      <c r="BU69" s="604">
        <v>76</v>
      </c>
      <c r="BV69" s="482"/>
      <c r="BW69" s="498" t="s">
        <v>1601</v>
      </c>
      <c r="BX69" s="664">
        <v>156</v>
      </c>
      <c r="BY69" s="722">
        <v>178</v>
      </c>
      <c r="BZ69" s="664">
        <v>122</v>
      </c>
      <c r="CA69" s="726">
        <v>143</v>
      </c>
      <c r="CB69" s="492"/>
      <c r="CC69" s="499" t="s">
        <v>6629</v>
      </c>
      <c r="CD69" s="607">
        <v>98</v>
      </c>
      <c r="CE69" s="607">
        <v>109</v>
      </c>
      <c r="CF69" s="607">
        <v>78</v>
      </c>
      <c r="CG69" s="607">
        <v>89</v>
      </c>
      <c r="CH69" s="492"/>
      <c r="CI69" s="492"/>
    </row>
    <row r="70" spans="1:87">
      <c r="A70" s="492"/>
      <c r="B70" s="496" t="s">
        <v>976</v>
      </c>
      <c r="C70" s="604">
        <v>93</v>
      </c>
      <c r="D70" s="482">
        <v>104</v>
      </c>
      <c r="E70" s="604">
        <v>73</v>
      </c>
      <c r="F70" s="604">
        <v>85</v>
      </c>
      <c r="G70" s="488"/>
      <c r="H70" s="494" t="s">
        <v>259</v>
      </c>
      <c r="I70" s="607">
        <v>147</v>
      </c>
      <c r="J70" s="608">
        <v>177</v>
      </c>
      <c r="K70" s="607">
        <v>94</v>
      </c>
      <c r="L70" s="607">
        <v>123</v>
      </c>
      <c r="M70" s="489"/>
      <c r="N70" s="492"/>
      <c r="O70" s="492"/>
      <c r="P70" s="492"/>
      <c r="Q70" s="492"/>
      <c r="R70" s="492"/>
      <c r="S70" s="492"/>
      <c r="T70" s="493" t="s">
        <v>327</v>
      </c>
      <c r="U70" s="605">
        <v>143</v>
      </c>
      <c r="V70" s="606">
        <v>174</v>
      </c>
      <c r="W70" s="605">
        <v>88</v>
      </c>
      <c r="X70" s="615">
        <v>119</v>
      </c>
      <c r="Y70" s="492"/>
      <c r="Z70" s="494" t="s">
        <v>1073</v>
      </c>
      <c r="AA70" s="618">
        <v>117</v>
      </c>
      <c r="AB70" s="619">
        <v>129</v>
      </c>
      <c r="AC70" s="618">
        <v>99</v>
      </c>
      <c r="AD70" s="618">
        <v>111</v>
      </c>
      <c r="AE70" s="489"/>
      <c r="AF70" s="496" t="s">
        <v>2582</v>
      </c>
      <c r="AG70" s="607">
        <v>143</v>
      </c>
      <c r="AH70" s="608">
        <v>161</v>
      </c>
      <c r="AI70" s="607">
        <v>111</v>
      </c>
      <c r="AJ70" s="613">
        <v>129</v>
      </c>
      <c r="AK70" s="492"/>
      <c r="AL70" s="492"/>
      <c r="AM70" s="499" t="s">
        <v>5613</v>
      </c>
      <c r="AN70" s="604">
        <v>52</v>
      </c>
      <c r="AO70" s="604">
        <v>63</v>
      </c>
      <c r="AP70" s="604">
        <v>32</v>
      </c>
      <c r="AQ70" s="604">
        <v>43</v>
      </c>
      <c r="AR70" s="482"/>
      <c r="AS70" s="484"/>
      <c r="AT70" s="484"/>
      <c r="AU70" s="484"/>
      <c r="AV70" s="484"/>
      <c r="AW70" s="484"/>
      <c r="AX70" s="489"/>
      <c r="AY70" s="498" t="s">
        <v>1602</v>
      </c>
      <c r="AZ70" s="604">
        <v>193</v>
      </c>
      <c r="BA70" s="604">
        <v>222</v>
      </c>
      <c r="BB70" s="482">
        <v>139</v>
      </c>
      <c r="BC70" s="604">
        <v>168</v>
      </c>
      <c r="BD70" s="489"/>
      <c r="BE70" s="498" t="s">
        <v>1603</v>
      </c>
      <c r="BF70" s="604">
        <v>176</v>
      </c>
      <c r="BG70" s="482">
        <v>196</v>
      </c>
      <c r="BH70" s="604">
        <v>140</v>
      </c>
      <c r="BI70" s="604">
        <v>160</v>
      </c>
      <c r="BJ70" s="489"/>
      <c r="BK70" s="498" t="s">
        <v>2260</v>
      </c>
      <c r="BL70" s="605">
        <v>87</v>
      </c>
      <c r="BM70" s="606">
        <v>97</v>
      </c>
      <c r="BN70" s="605">
        <v>68</v>
      </c>
      <c r="BO70" s="615">
        <v>78</v>
      </c>
      <c r="BP70" s="482"/>
      <c r="BQ70" s="499" t="s">
        <v>5110</v>
      </c>
      <c r="BR70" s="605">
        <v>81</v>
      </c>
      <c r="BS70" s="605">
        <v>98</v>
      </c>
      <c r="BT70" s="605">
        <v>50</v>
      </c>
      <c r="BU70" s="605">
        <v>67</v>
      </c>
      <c r="BV70" s="482"/>
      <c r="BW70" s="498" t="s">
        <v>1605</v>
      </c>
      <c r="BX70" s="665">
        <v>146</v>
      </c>
      <c r="BY70" s="721">
        <v>167</v>
      </c>
      <c r="BZ70" s="665">
        <v>115</v>
      </c>
      <c r="CA70" s="727">
        <v>135</v>
      </c>
      <c r="CB70" s="492"/>
      <c r="CC70" s="499" t="s">
        <v>6630</v>
      </c>
      <c r="CD70" s="604">
        <v>86</v>
      </c>
      <c r="CE70" s="604">
        <v>96</v>
      </c>
      <c r="CF70" s="604">
        <v>69</v>
      </c>
      <c r="CG70" s="604">
        <v>78</v>
      </c>
      <c r="CH70" s="492"/>
      <c r="CI70" s="492"/>
    </row>
    <row r="71" spans="1:87">
      <c r="A71" s="492"/>
      <c r="B71" s="496" t="s">
        <v>3545</v>
      </c>
      <c r="C71" s="607">
        <v>128</v>
      </c>
      <c r="D71" s="608">
        <v>144</v>
      </c>
      <c r="E71" s="607">
        <v>101</v>
      </c>
      <c r="F71" s="607">
        <v>116</v>
      </c>
      <c r="G71" s="488"/>
      <c r="H71" s="494" t="s">
        <v>260</v>
      </c>
      <c r="I71" s="604">
        <v>112</v>
      </c>
      <c r="J71" s="482">
        <v>134</v>
      </c>
      <c r="K71" s="604">
        <v>72</v>
      </c>
      <c r="L71" s="604">
        <v>94</v>
      </c>
      <c r="M71" s="489"/>
      <c r="N71" s="492"/>
      <c r="O71" s="492"/>
      <c r="P71" s="492"/>
      <c r="Q71" s="492"/>
      <c r="R71" s="492"/>
      <c r="S71" s="492"/>
      <c r="T71" s="493" t="s">
        <v>1006</v>
      </c>
      <c r="U71" s="604">
        <v>129</v>
      </c>
      <c r="V71" s="482">
        <v>156</v>
      </c>
      <c r="W71" s="604">
        <v>80</v>
      </c>
      <c r="X71" s="614">
        <v>108</v>
      </c>
      <c r="Y71" s="492"/>
      <c r="Z71" s="482"/>
      <c r="AA71" s="482"/>
      <c r="AB71" s="482"/>
      <c r="AC71" s="482"/>
      <c r="AD71" s="482"/>
      <c r="AE71" s="489"/>
      <c r="AF71" s="496" t="s">
        <v>2583</v>
      </c>
      <c r="AG71" s="604">
        <v>129</v>
      </c>
      <c r="AH71" s="482">
        <v>145</v>
      </c>
      <c r="AI71" s="604">
        <v>100</v>
      </c>
      <c r="AJ71" s="614">
        <v>116</v>
      </c>
      <c r="AK71" s="492"/>
      <c r="AL71" s="492"/>
      <c r="AM71" s="499" t="s">
        <v>5614</v>
      </c>
      <c r="AN71" s="604">
        <v>45</v>
      </c>
      <c r="AO71" s="604">
        <v>54</v>
      </c>
      <c r="AP71" s="604">
        <v>28</v>
      </c>
      <c r="AQ71" s="604">
        <v>37</v>
      </c>
      <c r="AR71" s="482"/>
      <c r="AS71" s="484"/>
      <c r="AT71" s="484"/>
      <c r="AU71" s="484"/>
      <c r="AV71" s="484"/>
      <c r="AW71" s="484"/>
      <c r="AX71" s="489"/>
      <c r="AY71" s="498" t="s">
        <v>1606</v>
      </c>
      <c r="AZ71" s="604">
        <v>166</v>
      </c>
      <c r="BA71" s="604">
        <v>191</v>
      </c>
      <c r="BB71" s="482">
        <v>120</v>
      </c>
      <c r="BC71" s="604">
        <v>145</v>
      </c>
      <c r="BD71" s="489"/>
      <c r="BE71" s="498" t="s">
        <v>1607</v>
      </c>
      <c r="BF71" s="604">
        <v>154</v>
      </c>
      <c r="BG71" s="482">
        <v>172</v>
      </c>
      <c r="BH71" s="604">
        <v>123</v>
      </c>
      <c r="BI71" s="604">
        <v>141</v>
      </c>
      <c r="BJ71" s="489"/>
      <c r="BK71" s="498" t="s">
        <v>2264</v>
      </c>
      <c r="BL71" s="604">
        <v>120</v>
      </c>
      <c r="BM71" s="482">
        <v>134</v>
      </c>
      <c r="BN71" s="604">
        <v>94</v>
      </c>
      <c r="BO71" s="614">
        <v>109</v>
      </c>
      <c r="BP71" s="482"/>
      <c r="BQ71" s="492"/>
      <c r="BR71" s="492"/>
      <c r="BS71" s="492"/>
      <c r="BT71" s="492"/>
      <c r="BU71" s="492"/>
      <c r="BV71" s="482"/>
      <c r="BW71" s="498" t="s">
        <v>1319</v>
      </c>
      <c r="BX71" s="664">
        <v>151</v>
      </c>
      <c r="BY71" s="722">
        <v>170</v>
      </c>
      <c r="BZ71" s="664">
        <v>120</v>
      </c>
      <c r="CA71" s="726">
        <v>139</v>
      </c>
      <c r="CB71" s="492"/>
      <c r="CC71" s="499" t="s">
        <v>1580</v>
      </c>
      <c r="CD71" s="605">
        <v>74</v>
      </c>
      <c r="CE71" s="605">
        <v>82</v>
      </c>
      <c r="CF71" s="605">
        <v>59</v>
      </c>
      <c r="CG71" s="605">
        <v>67</v>
      </c>
      <c r="CH71" s="492"/>
      <c r="CI71" s="492"/>
    </row>
    <row r="72" spans="1:87">
      <c r="A72" s="492"/>
      <c r="B72" s="496" t="s">
        <v>977</v>
      </c>
      <c r="C72" s="604">
        <v>120</v>
      </c>
      <c r="D72" s="482">
        <v>134</v>
      </c>
      <c r="E72" s="604">
        <v>94</v>
      </c>
      <c r="F72" s="604">
        <v>109</v>
      </c>
      <c r="G72" s="488"/>
      <c r="H72" s="494" t="s">
        <v>261</v>
      </c>
      <c r="I72" s="604">
        <v>88</v>
      </c>
      <c r="J72" s="482">
        <v>106</v>
      </c>
      <c r="K72" s="604">
        <v>57</v>
      </c>
      <c r="L72" s="604">
        <v>75</v>
      </c>
      <c r="M72" s="489"/>
      <c r="N72" s="492"/>
      <c r="O72" s="492"/>
      <c r="P72" s="492"/>
      <c r="Q72" s="492"/>
      <c r="R72" s="492"/>
      <c r="S72" s="492"/>
      <c r="T72" s="493" t="s">
        <v>480</v>
      </c>
      <c r="U72" s="604">
        <v>111</v>
      </c>
      <c r="V72" s="482">
        <v>135</v>
      </c>
      <c r="W72" s="604">
        <v>70</v>
      </c>
      <c r="X72" s="614">
        <v>94</v>
      </c>
      <c r="Y72" s="492"/>
      <c r="Z72" s="482"/>
      <c r="AA72" s="482"/>
      <c r="AB72" s="482"/>
      <c r="AC72" s="482"/>
      <c r="AD72" s="482"/>
      <c r="AE72" s="489"/>
      <c r="AF72" s="496" t="s">
        <v>2584</v>
      </c>
      <c r="AG72" s="604">
        <v>117</v>
      </c>
      <c r="AH72" s="482">
        <v>131</v>
      </c>
      <c r="AI72" s="604">
        <v>91</v>
      </c>
      <c r="AJ72" s="614">
        <v>106</v>
      </c>
      <c r="AK72" s="492"/>
      <c r="AL72" s="492"/>
      <c r="AM72" s="499" t="s">
        <v>5615</v>
      </c>
      <c r="AN72" s="604">
        <v>39</v>
      </c>
      <c r="AO72" s="604">
        <v>48</v>
      </c>
      <c r="AP72" s="604">
        <v>25</v>
      </c>
      <c r="AQ72" s="604">
        <v>33</v>
      </c>
      <c r="AR72" s="482"/>
      <c r="AS72" s="484"/>
      <c r="AT72" s="484"/>
      <c r="AU72" s="484"/>
      <c r="AV72" s="484"/>
      <c r="AW72" s="484"/>
      <c r="AX72" s="489"/>
      <c r="AY72" s="498" t="s">
        <v>5371</v>
      </c>
      <c r="AZ72" s="664">
        <v>155</v>
      </c>
      <c r="BA72" s="664">
        <v>182</v>
      </c>
      <c r="BB72" s="722">
        <v>107</v>
      </c>
      <c r="BC72" s="664">
        <v>133</v>
      </c>
      <c r="BD72" s="489"/>
      <c r="BE72" s="498" t="s">
        <v>1320</v>
      </c>
      <c r="BF72" s="604">
        <v>187</v>
      </c>
      <c r="BG72" s="482">
        <v>212</v>
      </c>
      <c r="BH72" s="604">
        <v>143</v>
      </c>
      <c r="BI72" s="604">
        <v>167</v>
      </c>
      <c r="BJ72" s="489"/>
      <c r="BK72" s="498" t="s">
        <v>2266</v>
      </c>
      <c r="BL72" s="620">
        <v>110</v>
      </c>
      <c r="BM72" s="604">
        <v>123</v>
      </c>
      <c r="BN72" s="482">
        <v>87</v>
      </c>
      <c r="BO72" s="604">
        <v>100</v>
      </c>
      <c r="BP72" s="482"/>
      <c r="BQ72" s="492"/>
      <c r="BR72" s="492"/>
      <c r="BS72" s="492"/>
      <c r="BT72" s="492"/>
      <c r="BU72" s="492"/>
      <c r="BV72" s="482"/>
      <c r="BW72" s="498" t="s">
        <v>5386</v>
      </c>
      <c r="BX72" s="665">
        <v>142</v>
      </c>
      <c r="BY72" s="721">
        <v>160</v>
      </c>
      <c r="BZ72" s="665">
        <v>113</v>
      </c>
      <c r="CA72" s="727">
        <v>132</v>
      </c>
      <c r="CB72" s="482"/>
      <c r="CC72" s="492"/>
      <c r="CD72" s="492"/>
      <c r="CE72" s="492"/>
      <c r="CF72" s="492"/>
      <c r="CG72" s="492"/>
      <c r="CH72" s="492"/>
      <c r="CI72" s="492"/>
    </row>
    <row r="73" spans="1:87" ht="12.75" customHeight="1">
      <c r="A73" s="492"/>
      <c r="B73" s="496" t="s">
        <v>978</v>
      </c>
      <c r="C73" s="604">
        <v>102</v>
      </c>
      <c r="D73" s="482">
        <v>114</v>
      </c>
      <c r="E73" s="604">
        <v>81</v>
      </c>
      <c r="F73" s="604">
        <v>93</v>
      </c>
      <c r="G73" s="488"/>
      <c r="H73" s="494" t="s">
        <v>482</v>
      </c>
      <c r="I73" s="605">
        <v>50</v>
      </c>
      <c r="J73" s="606">
        <v>60</v>
      </c>
      <c r="K73" s="605">
        <v>34</v>
      </c>
      <c r="L73" s="605">
        <v>43</v>
      </c>
      <c r="M73" s="489"/>
      <c r="N73" s="492"/>
      <c r="O73" s="492"/>
      <c r="P73" s="492"/>
      <c r="Q73" s="492"/>
      <c r="R73" s="492"/>
      <c r="S73" s="492"/>
      <c r="T73" s="493" t="s">
        <v>481</v>
      </c>
      <c r="U73" s="607">
        <v>147</v>
      </c>
      <c r="V73" s="608">
        <v>178</v>
      </c>
      <c r="W73" s="607">
        <v>91</v>
      </c>
      <c r="X73" s="613">
        <v>121</v>
      </c>
      <c r="Y73" s="492"/>
      <c r="Z73" s="484"/>
      <c r="AA73" s="484"/>
      <c r="AB73" s="484"/>
      <c r="AC73" s="484"/>
      <c r="AD73" s="484"/>
      <c r="AE73" s="489"/>
      <c r="AF73" s="496" t="s">
        <v>2585</v>
      </c>
      <c r="AG73" s="604">
        <v>105</v>
      </c>
      <c r="AH73" s="482">
        <v>118</v>
      </c>
      <c r="AI73" s="604">
        <v>82</v>
      </c>
      <c r="AJ73" s="614">
        <v>95</v>
      </c>
      <c r="AK73" s="492"/>
      <c r="AL73" s="492"/>
      <c r="AM73" s="499" t="s">
        <v>5616</v>
      </c>
      <c r="AN73" s="604">
        <v>34</v>
      </c>
      <c r="AO73" s="604">
        <v>41</v>
      </c>
      <c r="AP73" s="604">
        <v>22</v>
      </c>
      <c r="AQ73" s="604">
        <v>29</v>
      </c>
      <c r="AR73" s="482"/>
      <c r="AS73" s="484"/>
      <c r="AT73" s="484"/>
      <c r="AU73" s="484"/>
      <c r="AV73" s="484"/>
      <c r="AW73" s="484"/>
      <c r="AX73" s="489"/>
      <c r="AY73" s="498" t="s">
        <v>5372</v>
      </c>
      <c r="AZ73" s="664">
        <v>139</v>
      </c>
      <c r="BA73" s="664">
        <v>163</v>
      </c>
      <c r="BB73" s="722">
        <v>96</v>
      </c>
      <c r="BC73" s="664">
        <v>120</v>
      </c>
      <c r="BD73" s="489"/>
      <c r="BE73" s="498" t="s">
        <v>5387</v>
      </c>
      <c r="BF73" s="604">
        <v>168</v>
      </c>
      <c r="BG73" s="482">
        <v>191</v>
      </c>
      <c r="BH73" s="604">
        <v>128</v>
      </c>
      <c r="BI73" s="604">
        <v>151</v>
      </c>
      <c r="BJ73" s="489"/>
      <c r="BK73" s="498" t="s">
        <v>1992</v>
      </c>
      <c r="BL73" s="604">
        <v>102</v>
      </c>
      <c r="BM73" s="482">
        <v>114</v>
      </c>
      <c r="BN73" s="604">
        <v>81</v>
      </c>
      <c r="BO73" s="614">
        <v>93</v>
      </c>
      <c r="BP73" s="482"/>
      <c r="BQ73" s="492"/>
      <c r="BR73" s="492"/>
      <c r="BS73" s="492"/>
      <c r="BT73" s="492"/>
      <c r="BU73" s="492"/>
      <c r="BV73" s="482"/>
      <c r="BW73" s="498" t="s">
        <v>5388</v>
      </c>
      <c r="BX73" s="718">
        <v>377</v>
      </c>
      <c r="BY73" s="719">
        <v>401</v>
      </c>
      <c r="BZ73" s="718">
        <v>342</v>
      </c>
      <c r="CA73" s="733">
        <v>365</v>
      </c>
      <c r="CB73" s="482"/>
      <c r="CC73" s="492"/>
      <c r="CD73" s="492"/>
      <c r="CE73" s="492"/>
      <c r="CF73" s="492"/>
      <c r="CG73" s="492"/>
      <c r="CH73" s="492"/>
      <c r="CI73" s="492"/>
    </row>
    <row r="74" spans="1:87" ht="12.75" customHeight="1">
      <c r="A74" s="492"/>
      <c r="B74" s="496" t="s">
        <v>979</v>
      </c>
      <c r="C74" s="605">
        <v>91</v>
      </c>
      <c r="D74" s="606">
        <v>102</v>
      </c>
      <c r="E74" s="605">
        <v>72</v>
      </c>
      <c r="F74" s="605">
        <v>83</v>
      </c>
      <c r="G74" s="488"/>
      <c r="H74" s="494" t="s">
        <v>483</v>
      </c>
      <c r="I74" s="604">
        <v>142</v>
      </c>
      <c r="J74" s="482">
        <v>170</v>
      </c>
      <c r="K74" s="604">
        <v>92</v>
      </c>
      <c r="L74" s="604">
        <v>120</v>
      </c>
      <c r="M74" s="489"/>
      <c r="N74" s="492"/>
      <c r="O74" s="492"/>
      <c r="P74" s="492"/>
      <c r="Q74" s="492"/>
      <c r="R74" s="492"/>
      <c r="S74" s="492"/>
      <c r="T74" s="493" t="s">
        <v>6291</v>
      </c>
      <c r="U74" s="604">
        <v>132</v>
      </c>
      <c r="V74" s="482">
        <v>159</v>
      </c>
      <c r="W74" s="604">
        <v>81</v>
      </c>
      <c r="X74" s="614">
        <v>109</v>
      </c>
      <c r="Y74" s="492"/>
      <c r="Z74" s="484"/>
      <c r="AA74" s="484"/>
      <c r="AB74" s="484"/>
      <c r="AC74" s="484"/>
      <c r="AD74" s="484"/>
      <c r="AE74" s="489"/>
      <c r="AF74" s="496" t="s">
        <v>1908</v>
      </c>
      <c r="AG74" s="604">
        <v>110</v>
      </c>
      <c r="AH74" s="482">
        <v>126</v>
      </c>
      <c r="AI74" s="604">
        <v>80</v>
      </c>
      <c r="AJ74" s="614">
        <v>97</v>
      </c>
      <c r="AK74" s="492"/>
      <c r="AL74" s="492"/>
      <c r="AM74" s="499" t="s">
        <v>5617</v>
      </c>
      <c r="AN74" s="604">
        <v>29</v>
      </c>
      <c r="AO74" s="604">
        <v>35</v>
      </c>
      <c r="AP74" s="604">
        <v>19</v>
      </c>
      <c r="AQ74" s="604">
        <v>25</v>
      </c>
      <c r="AR74" s="482"/>
      <c r="AS74" s="484"/>
      <c r="AT74" s="484"/>
      <c r="AU74" s="484"/>
      <c r="AV74" s="484"/>
      <c r="AW74" s="484"/>
      <c r="AX74" s="489"/>
      <c r="AY74" s="498" t="s">
        <v>5373</v>
      </c>
      <c r="AZ74" s="664">
        <v>126</v>
      </c>
      <c r="BA74" s="664">
        <v>148</v>
      </c>
      <c r="BB74" s="722">
        <v>87</v>
      </c>
      <c r="BC74" s="664">
        <v>109</v>
      </c>
      <c r="BD74" s="489"/>
      <c r="BE74" s="498" t="s">
        <v>5389</v>
      </c>
      <c r="BF74" s="604">
        <v>153</v>
      </c>
      <c r="BG74" s="482">
        <v>173</v>
      </c>
      <c r="BH74" s="604">
        <v>117</v>
      </c>
      <c r="BI74" s="604">
        <v>137</v>
      </c>
      <c r="BJ74" s="489"/>
      <c r="BK74" s="498" t="s">
        <v>1994</v>
      </c>
      <c r="BL74" s="604">
        <v>97</v>
      </c>
      <c r="BM74" s="482">
        <v>108</v>
      </c>
      <c r="BN74" s="604">
        <v>76</v>
      </c>
      <c r="BO74" s="614">
        <v>88</v>
      </c>
      <c r="BP74" s="482"/>
      <c r="BQ74" s="492"/>
      <c r="BR74" s="492"/>
      <c r="BS74" s="492"/>
      <c r="BT74" s="492"/>
      <c r="BU74" s="492"/>
      <c r="BV74" s="482"/>
      <c r="BW74" s="498" t="s">
        <v>5390</v>
      </c>
      <c r="BX74" s="664">
        <v>173</v>
      </c>
      <c r="BY74" s="722">
        <v>193</v>
      </c>
      <c r="BZ74" s="664">
        <v>141</v>
      </c>
      <c r="CA74" s="726">
        <v>161</v>
      </c>
      <c r="CB74" s="482"/>
      <c r="CC74" s="492"/>
      <c r="CD74" s="492"/>
      <c r="CE74" s="492"/>
      <c r="CF74" s="492"/>
      <c r="CG74" s="492"/>
      <c r="CH74" s="492"/>
      <c r="CI74" s="492"/>
    </row>
    <row r="75" spans="1:87" ht="12.75" customHeight="1">
      <c r="A75" s="492"/>
      <c r="B75" s="486"/>
      <c r="C75" s="482"/>
      <c r="D75" s="482"/>
      <c r="E75" s="482"/>
      <c r="F75" s="482"/>
      <c r="G75" s="488"/>
      <c r="H75" s="494" t="s">
        <v>484</v>
      </c>
      <c r="I75" s="604">
        <v>107</v>
      </c>
      <c r="J75" s="482">
        <v>128</v>
      </c>
      <c r="K75" s="604">
        <v>70</v>
      </c>
      <c r="L75" s="604">
        <v>91</v>
      </c>
      <c r="M75" s="489"/>
      <c r="N75" s="492"/>
      <c r="O75" s="492"/>
      <c r="P75" s="492"/>
      <c r="Q75" s="492"/>
      <c r="R75" s="492"/>
      <c r="S75" s="492"/>
      <c r="T75" s="493" t="s">
        <v>3195</v>
      </c>
      <c r="U75" s="604">
        <v>122</v>
      </c>
      <c r="V75" s="482">
        <v>148</v>
      </c>
      <c r="W75" s="604">
        <v>76</v>
      </c>
      <c r="X75" s="614">
        <v>101</v>
      </c>
      <c r="Y75" s="492"/>
      <c r="Z75" s="484"/>
      <c r="AA75" s="484"/>
      <c r="AB75" s="484"/>
      <c r="AC75" s="484"/>
      <c r="AD75" s="484"/>
      <c r="AE75" s="489"/>
      <c r="AF75" s="496" t="s">
        <v>2464</v>
      </c>
      <c r="AG75" s="604">
        <v>92</v>
      </c>
      <c r="AH75" s="482">
        <v>106</v>
      </c>
      <c r="AI75" s="604">
        <v>68</v>
      </c>
      <c r="AJ75" s="614">
        <v>81</v>
      </c>
      <c r="AK75" s="492"/>
      <c r="AL75" s="492"/>
      <c r="AM75" s="499" t="s">
        <v>5618</v>
      </c>
      <c r="AN75" s="605">
        <v>26</v>
      </c>
      <c r="AO75" s="605">
        <v>31</v>
      </c>
      <c r="AP75" s="605">
        <v>17</v>
      </c>
      <c r="AQ75" s="605">
        <v>22</v>
      </c>
      <c r="AR75" s="484"/>
      <c r="AS75" s="484"/>
      <c r="AT75" s="484"/>
      <c r="AU75" s="484"/>
      <c r="AV75" s="484"/>
      <c r="AW75" s="484"/>
      <c r="AX75" s="489"/>
      <c r="AY75" s="498" t="s">
        <v>5374</v>
      </c>
      <c r="AZ75" s="664">
        <v>132</v>
      </c>
      <c r="BA75" s="664">
        <v>157</v>
      </c>
      <c r="BB75" s="722">
        <v>86</v>
      </c>
      <c r="BC75" s="664">
        <v>111</v>
      </c>
      <c r="BD75" s="489"/>
      <c r="BE75" s="498" t="s">
        <v>5391</v>
      </c>
      <c r="BF75" s="604">
        <v>139</v>
      </c>
      <c r="BG75" s="482">
        <v>158</v>
      </c>
      <c r="BH75" s="604">
        <v>106</v>
      </c>
      <c r="BI75" s="604">
        <v>125</v>
      </c>
      <c r="BJ75" s="489"/>
      <c r="BK75" s="498" t="s">
        <v>234</v>
      </c>
      <c r="BL75" s="604">
        <v>91</v>
      </c>
      <c r="BM75" s="604">
        <v>102</v>
      </c>
      <c r="BN75" s="604">
        <v>72</v>
      </c>
      <c r="BO75" s="604">
        <v>83</v>
      </c>
      <c r="BP75" s="484"/>
      <c r="BQ75" s="492"/>
      <c r="BR75" s="492"/>
      <c r="BS75" s="492"/>
      <c r="BT75" s="492"/>
      <c r="BU75" s="492"/>
      <c r="BV75" s="484"/>
      <c r="BW75" s="498" t="s">
        <v>5392</v>
      </c>
      <c r="BX75" s="664">
        <v>156</v>
      </c>
      <c r="BY75" s="722">
        <v>174</v>
      </c>
      <c r="BZ75" s="664">
        <v>126</v>
      </c>
      <c r="CA75" s="726">
        <v>144</v>
      </c>
      <c r="CB75" s="482"/>
      <c r="CC75" s="492"/>
      <c r="CD75" s="492"/>
      <c r="CE75" s="492"/>
      <c r="CF75" s="492"/>
      <c r="CG75" s="492"/>
      <c r="CH75" s="492"/>
      <c r="CI75" s="492"/>
    </row>
    <row r="76" spans="1:87" ht="12.75" customHeight="1">
      <c r="A76" s="492"/>
      <c r="B76" s="486"/>
      <c r="C76" s="482"/>
      <c r="D76" s="482"/>
      <c r="E76" s="482"/>
      <c r="F76" s="482"/>
      <c r="G76" s="488"/>
      <c r="H76" s="494" t="s">
        <v>5378</v>
      </c>
      <c r="I76" s="604">
        <v>86</v>
      </c>
      <c r="J76" s="482">
        <v>102</v>
      </c>
      <c r="K76" s="604">
        <v>56</v>
      </c>
      <c r="L76" s="604">
        <v>73</v>
      </c>
      <c r="M76" s="489"/>
      <c r="N76" s="492"/>
      <c r="O76" s="492"/>
      <c r="P76" s="492"/>
      <c r="Q76" s="492"/>
      <c r="R76" s="492"/>
      <c r="S76" s="492"/>
      <c r="T76" s="493" t="s">
        <v>3196</v>
      </c>
      <c r="U76" s="604">
        <v>106</v>
      </c>
      <c r="V76" s="482">
        <v>129</v>
      </c>
      <c r="W76" s="604">
        <v>66</v>
      </c>
      <c r="X76" s="614">
        <v>88</v>
      </c>
      <c r="Y76" s="492"/>
      <c r="Z76" s="484"/>
      <c r="AA76" s="484"/>
      <c r="AB76" s="484"/>
      <c r="AC76" s="484"/>
      <c r="AD76" s="484"/>
      <c r="AE76" s="489"/>
      <c r="AF76" s="496" t="s">
        <v>2465</v>
      </c>
      <c r="AG76" s="605">
        <v>71</v>
      </c>
      <c r="AH76" s="606">
        <v>81</v>
      </c>
      <c r="AI76" s="605">
        <v>52</v>
      </c>
      <c r="AJ76" s="615">
        <v>62</v>
      </c>
      <c r="AK76" s="492"/>
      <c r="AL76" s="492"/>
      <c r="AM76" s="482"/>
      <c r="AN76" s="482"/>
      <c r="AO76" s="482"/>
      <c r="AP76" s="482"/>
      <c r="AQ76" s="482"/>
      <c r="AR76" s="484"/>
      <c r="AS76" s="484"/>
      <c r="AT76" s="484"/>
      <c r="AU76" s="484"/>
      <c r="AV76" s="484"/>
      <c r="AW76" s="484"/>
      <c r="AX76" s="489"/>
      <c r="AY76" s="498" t="s">
        <v>5375</v>
      </c>
      <c r="AZ76" s="664">
        <v>121</v>
      </c>
      <c r="BA76" s="664">
        <v>145</v>
      </c>
      <c r="BB76" s="722">
        <v>79</v>
      </c>
      <c r="BC76" s="664">
        <v>103</v>
      </c>
      <c r="BD76" s="489"/>
      <c r="BE76" s="498" t="s">
        <v>5393</v>
      </c>
      <c r="BF76" s="604">
        <v>129</v>
      </c>
      <c r="BG76" s="482">
        <v>145</v>
      </c>
      <c r="BH76" s="604">
        <v>98</v>
      </c>
      <c r="BI76" s="604">
        <v>115</v>
      </c>
      <c r="BJ76" s="489"/>
      <c r="BK76" s="498" t="s">
        <v>237</v>
      </c>
      <c r="BL76" s="604">
        <v>82</v>
      </c>
      <c r="BM76" s="604">
        <v>91</v>
      </c>
      <c r="BN76" s="604">
        <v>65</v>
      </c>
      <c r="BO76" s="604">
        <v>74</v>
      </c>
      <c r="BP76" s="484"/>
      <c r="BQ76" s="492"/>
      <c r="BR76" s="492"/>
      <c r="BS76" s="492"/>
      <c r="BT76" s="492"/>
      <c r="BU76" s="492"/>
      <c r="BV76" s="484"/>
      <c r="BW76" s="490" t="s">
        <v>1032</v>
      </c>
      <c r="BX76" s="664">
        <v>143</v>
      </c>
      <c r="BY76" s="722">
        <v>161</v>
      </c>
      <c r="BZ76" s="664">
        <v>113</v>
      </c>
      <c r="CA76" s="726">
        <v>131</v>
      </c>
      <c r="CB76" s="482"/>
      <c r="CC76" s="492"/>
      <c r="CD76" s="492"/>
      <c r="CE76" s="492"/>
      <c r="CF76" s="492"/>
      <c r="CG76" s="492"/>
      <c r="CH76" s="492"/>
      <c r="CI76" s="492"/>
    </row>
    <row r="77" spans="1:87" ht="12.75" customHeight="1">
      <c r="A77" s="492"/>
      <c r="B77" s="486"/>
      <c r="C77" s="482"/>
      <c r="D77" s="482"/>
      <c r="E77" s="482"/>
      <c r="F77" s="482"/>
      <c r="G77" s="488"/>
      <c r="H77" s="494" t="s">
        <v>5379</v>
      </c>
      <c r="I77" s="604">
        <v>51</v>
      </c>
      <c r="J77" s="482">
        <v>61</v>
      </c>
      <c r="K77" s="604">
        <v>34</v>
      </c>
      <c r="L77" s="604">
        <v>44</v>
      </c>
      <c r="M77" s="492"/>
      <c r="N77" s="492"/>
      <c r="O77" s="492"/>
      <c r="P77" s="492"/>
      <c r="Q77" s="492"/>
      <c r="R77" s="492"/>
      <c r="S77" s="492"/>
      <c r="T77" s="493" t="s">
        <v>3197</v>
      </c>
      <c r="U77" s="604">
        <v>94</v>
      </c>
      <c r="V77" s="482">
        <v>113</v>
      </c>
      <c r="W77" s="604">
        <v>58</v>
      </c>
      <c r="X77" s="614">
        <v>78</v>
      </c>
      <c r="Y77" s="492"/>
      <c r="Z77" s="484"/>
      <c r="AA77" s="484"/>
      <c r="AB77" s="484"/>
      <c r="AC77" s="484"/>
      <c r="AD77" s="484"/>
      <c r="AE77" s="489"/>
      <c r="AF77" s="496" t="s">
        <v>2466</v>
      </c>
      <c r="AG77" s="604">
        <v>130</v>
      </c>
      <c r="AH77" s="482">
        <v>145</v>
      </c>
      <c r="AI77" s="604">
        <v>101</v>
      </c>
      <c r="AJ77" s="614">
        <v>117</v>
      </c>
      <c r="AK77" s="492"/>
      <c r="AL77" s="492"/>
      <c r="AM77" s="482"/>
      <c r="AN77" s="482"/>
      <c r="AO77" s="482"/>
      <c r="AP77" s="482"/>
      <c r="AQ77" s="482"/>
      <c r="AR77" s="484"/>
      <c r="AS77" s="484"/>
      <c r="AT77" s="484"/>
      <c r="AU77" s="484"/>
      <c r="AV77" s="484"/>
      <c r="AW77" s="484"/>
      <c r="AX77" s="489"/>
      <c r="AY77" s="498" t="s">
        <v>559</v>
      </c>
      <c r="AZ77" s="604">
        <v>120</v>
      </c>
      <c r="BA77" s="604">
        <v>145</v>
      </c>
      <c r="BB77" s="482">
        <v>75</v>
      </c>
      <c r="BC77" s="604">
        <v>99</v>
      </c>
      <c r="BD77" s="489"/>
      <c r="BE77" s="498" t="s">
        <v>560</v>
      </c>
      <c r="BF77" s="604">
        <v>119</v>
      </c>
      <c r="BG77" s="482">
        <v>135</v>
      </c>
      <c r="BH77" s="604">
        <v>91</v>
      </c>
      <c r="BI77" s="604">
        <v>107</v>
      </c>
      <c r="BJ77" s="489"/>
      <c r="BK77" s="498" t="s">
        <v>5120</v>
      </c>
      <c r="BL77" s="604">
        <v>111</v>
      </c>
      <c r="BM77" s="604">
        <v>124</v>
      </c>
      <c r="BN77" s="604">
        <v>88</v>
      </c>
      <c r="BO77" s="604">
        <v>101</v>
      </c>
      <c r="BP77" s="484"/>
      <c r="BQ77" s="492"/>
      <c r="BR77" s="492"/>
      <c r="BS77" s="492"/>
      <c r="BT77" s="492"/>
      <c r="BU77" s="492"/>
      <c r="BV77" s="484"/>
      <c r="BW77" s="490" t="s">
        <v>533</v>
      </c>
      <c r="BX77" s="664">
        <v>122</v>
      </c>
      <c r="BY77" s="722">
        <v>139</v>
      </c>
      <c r="BZ77" s="664">
        <v>96</v>
      </c>
      <c r="CA77" s="726">
        <v>113</v>
      </c>
      <c r="CB77" s="482"/>
      <c r="CC77" s="492"/>
      <c r="CD77" s="492"/>
      <c r="CE77" s="492"/>
      <c r="CF77" s="492"/>
      <c r="CG77" s="492"/>
      <c r="CH77" s="492"/>
      <c r="CI77" s="492"/>
    </row>
    <row r="78" spans="1:87" ht="12.75" customHeight="1">
      <c r="A78" s="492"/>
      <c r="B78" s="486"/>
      <c r="C78" s="482"/>
      <c r="D78" s="482"/>
      <c r="E78" s="482"/>
      <c r="F78" s="482"/>
      <c r="G78" s="488"/>
      <c r="H78" s="494" t="s">
        <v>5380</v>
      </c>
      <c r="I78" s="607">
        <v>135</v>
      </c>
      <c r="J78" s="608">
        <v>161</v>
      </c>
      <c r="K78" s="607">
        <v>90</v>
      </c>
      <c r="L78" s="607">
        <v>115</v>
      </c>
      <c r="M78" s="492"/>
      <c r="N78" s="492"/>
      <c r="O78" s="492"/>
      <c r="P78" s="492"/>
      <c r="Q78" s="492"/>
      <c r="R78" s="492"/>
      <c r="S78" s="492"/>
      <c r="T78" s="493" t="s">
        <v>3198</v>
      </c>
      <c r="U78" s="604">
        <v>80</v>
      </c>
      <c r="V78" s="482">
        <v>97</v>
      </c>
      <c r="W78" s="604">
        <v>50</v>
      </c>
      <c r="X78" s="614">
        <v>67</v>
      </c>
      <c r="Y78" s="492"/>
      <c r="Z78" s="484"/>
      <c r="AA78" s="484"/>
      <c r="AB78" s="484"/>
      <c r="AC78" s="484"/>
      <c r="AD78" s="484"/>
      <c r="AE78" s="489"/>
      <c r="AF78" s="496" t="s">
        <v>2467</v>
      </c>
      <c r="AG78" s="604">
        <v>116</v>
      </c>
      <c r="AH78" s="482">
        <v>131</v>
      </c>
      <c r="AI78" s="604">
        <v>91</v>
      </c>
      <c r="AJ78" s="614">
        <v>105</v>
      </c>
      <c r="AK78" s="484"/>
      <c r="AL78" s="484"/>
      <c r="AM78" s="1065" t="s">
        <v>534</v>
      </c>
      <c r="AN78" s="715"/>
      <c r="AO78" s="715"/>
      <c r="AP78" s="715"/>
      <c r="AQ78" s="715"/>
      <c r="AR78" s="484"/>
      <c r="AS78" s="492"/>
      <c r="AT78" s="492"/>
      <c r="AU78" s="492"/>
      <c r="AV78" s="492"/>
      <c r="AW78" s="492"/>
      <c r="AX78" s="489"/>
      <c r="AY78" s="498" t="s">
        <v>535</v>
      </c>
      <c r="AZ78" s="604">
        <v>110</v>
      </c>
      <c r="BA78" s="604">
        <v>132</v>
      </c>
      <c r="BB78" s="482">
        <v>68</v>
      </c>
      <c r="BC78" s="604">
        <v>91</v>
      </c>
      <c r="BD78" s="489"/>
      <c r="BE78" s="498" t="s">
        <v>536</v>
      </c>
      <c r="BF78" s="605">
        <v>110</v>
      </c>
      <c r="BG78" s="606">
        <v>124</v>
      </c>
      <c r="BH78" s="605">
        <v>84</v>
      </c>
      <c r="BI78" s="605">
        <v>99</v>
      </c>
      <c r="BJ78" s="489"/>
      <c r="BK78" s="498" t="s">
        <v>5125</v>
      </c>
      <c r="BL78" s="604">
        <v>101</v>
      </c>
      <c r="BM78" s="604">
        <v>113</v>
      </c>
      <c r="BN78" s="604">
        <v>80</v>
      </c>
      <c r="BO78" s="604">
        <v>92</v>
      </c>
      <c r="BP78" s="484"/>
      <c r="BQ78" s="492"/>
      <c r="BR78" s="492"/>
      <c r="BS78" s="492"/>
      <c r="BT78" s="492"/>
      <c r="BU78" s="492"/>
      <c r="BV78" s="484"/>
      <c r="BW78" s="490" t="s">
        <v>537</v>
      </c>
      <c r="BX78" s="664">
        <v>100</v>
      </c>
      <c r="BY78" s="722">
        <v>114</v>
      </c>
      <c r="BZ78" s="664">
        <v>79</v>
      </c>
      <c r="CA78" s="726">
        <v>93</v>
      </c>
      <c r="CB78" s="482"/>
      <c r="CC78" s="492"/>
      <c r="CD78" s="492"/>
      <c r="CE78" s="492"/>
      <c r="CF78" s="492"/>
      <c r="CG78" s="492"/>
      <c r="CH78" s="492"/>
      <c r="CI78" s="492"/>
    </row>
    <row r="79" spans="1:87" ht="12.75" customHeight="1">
      <c r="A79" s="492"/>
      <c r="B79" s="486"/>
      <c r="C79" s="482"/>
      <c r="D79" s="482"/>
      <c r="E79" s="482"/>
      <c r="F79" s="482"/>
      <c r="G79" s="488"/>
      <c r="H79" s="494" t="s">
        <v>5381</v>
      </c>
      <c r="I79" s="604">
        <v>101</v>
      </c>
      <c r="J79" s="482">
        <v>120</v>
      </c>
      <c r="K79" s="604">
        <v>68</v>
      </c>
      <c r="L79" s="604">
        <v>87</v>
      </c>
      <c r="M79" s="492"/>
      <c r="N79" s="492"/>
      <c r="O79" s="492"/>
      <c r="P79" s="492"/>
      <c r="Q79" s="492"/>
      <c r="R79" s="492"/>
      <c r="S79" s="492"/>
      <c r="T79" s="493" t="s">
        <v>3199</v>
      </c>
      <c r="U79" s="604">
        <v>67</v>
      </c>
      <c r="V79" s="482">
        <v>81</v>
      </c>
      <c r="W79" s="604">
        <v>42</v>
      </c>
      <c r="X79" s="614">
        <v>56</v>
      </c>
      <c r="Y79" s="492"/>
      <c r="Z79" s="484"/>
      <c r="AA79" s="484"/>
      <c r="AB79" s="484"/>
      <c r="AC79" s="484"/>
      <c r="AD79" s="484"/>
      <c r="AE79" s="489"/>
      <c r="AF79" s="496" t="s">
        <v>2468</v>
      </c>
      <c r="AG79" s="604">
        <v>107</v>
      </c>
      <c r="AH79" s="482">
        <v>121</v>
      </c>
      <c r="AI79" s="604">
        <v>84</v>
      </c>
      <c r="AJ79" s="614">
        <v>97</v>
      </c>
      <c r="AK79" s="484"/>
      <c r="AL79" s="484"/>
      <c r="AM79" s="1066"/>
      <c r="AN79" s="716"/>
      <c r="AO79" s="716"/>
      <c r="AP79" s="716"/>
      <c r="AQ79" s="716"/>
      <c r="AR79" s="484"/>
      <c r="AS79" s="492"/>
      <c r="AT79" s="492"/>
      <c r="AU79" s="492"/>
      <c r="AV79" s="492"/>
      <c r="AW79" s="492"/>
      <c r="AX79" s="489"/>
      <c r="AY79" s="498" t="s">
        <v>538</v>
      </c>
      <c r="AZ79" s="604">
        <v>100</v>
      </c>
      <c r="BA79" s="604">
        <v>121</v>
      </c>
      <c r="BB79" s="482">
        <v>62</v>
      </c>
      <c r="BC79" s="604">
        <v>83</v>
      </c>
      <c r="BD79" s="489"/>
      <c r="BE79" s="492"/>
      <c r="BF79" s="492"/>
      <c r="BG79" s="492"/>
      <c r="BH79" s="492"/>
      <c r="BI79" s="492"/>
      <c r="BJ79" s="489"/>
      <c r="BK79" s="498" t="s">
        <v>6658</v>
      </c>
      <c r="BL79" s="604">
        <v>93</v>
      </c>
      <c r="BM79" s="604">
        <v>104</v>
      </c>
      <c r="BN79" s="604">
        <v>74</v>
      </c>
      <c r="BO79" s="604">
        <v>85</v>
      </c>
      <c r="BP79" s="484"/>
      <c r="BQ79" s="492"/>
      <c r="BR79" s="492"/>
      <c r="BS79" s="492"/>
      <c r="BT79" s="492"/>
      <c r="BU79" s="492"/>
      <c r="BV79" s="484"/>
      <c r="BW79" s="490" t="s">
        <v>540</v>
      </c>
      <c r="BX79" s="717">
        <v>354</v>
      </c>
      <c r="BY79" s="718">
        <v>373</v>
      </c>
      <c r="BZ79" s="719">
        <v>322</v>
      </c>
      <c r="CA79" s="718">
        <v>341</v>
      </c>
      <c r="CB79" s="482"/>
      <c r="CC79" s="492"/>
      <c r="CD79" s="492"/>
      <c r="CE79" s="492"/>
      <c r="CF79" s="492"/>
      <c r="CG79" s="492"/>
      <c r="CH79" s="492"/>
      <c r="CI79" s="492"/>
    </row>
    <row r="80" spans="1:87">
      <c r="A80" s="492"/>
      <c r="B80" s="486"/>
      <c r="C80" s="482"/>
      <c r="D80" s="482"/>
      <c r="E80" s="482"/>
      <c r="F80" s="482"/>
      <c r="G80" s="488"/>
      <c r="H80" s="494" t="s">
        <v>5382</v>
      </c>
      <c r="I80" s="604">
        <v>82</v>
      </c>
      <c r="J80" s="482">
        <v>97</v>
      </c>
      <c r="K80" s="604">
        <v>56</v>
      </c>
      <c r="L80" s="604">
        <v>71</v>
      </c>
      <c r="M80" s="489"/>
      <c r="N80" s="492"/>
      <c r="O80" s="492"/>
      <c r="P80" s="492"/>
      <c r="Q80" s="492"/>
      <c r="R80" s="492"/>
      <c r="S80" s="492"/>
      <c r="T80" s="493" t="s">
        <v>3200</v>
      </c>
      <c r="U80" s="604">
        <v>65</v>
      </c>
      <c r="V80" s="482">
        <v>79</v>
      </c>
      <c r="W80" s="604">
        <v>41</v>
      </c>
      <c r="X80" s="614">
        <v>55</v>
      </c>
      <c r="Y80" s="492"/>
      <c r="Z80" s="484"/>
      <c r="AA80" s="484"/>
      <c r="AB80" s="484"/>
      <c r="AC80" s="484"/>
      <c r="AD80" s="484"/>
      <c r="AE80" s="489"/>
      <c r="AF80" s="496" t="s">
        <v>2469</v>
      </c>
      <c r="AG80" s="605">
        <v>97</v>
      </c>
      <c r="AH80" s="606">
        <v>109</v>
      </c>
      <c r="AI80" s="605">
        <v>76</v>
      </c>
      <c r="AJ80" s="615">
        <v>88</v>
      </c>
      <c r="AK80" s="484"/>
      <c r="AL80" s="484"/>
      <c r="AM80" s="1066"/>
      <c r="AN80" s="716"/>
      <c r="AO80" s="716"/>
      <c r="AP80" s="716"/>
      <c r="AQ80" s="716"/>
      <c r="AR80" s="484"/>
      <c r="AS80" s="492"/>
      <c r="AT80" s="492"/>
      <c r="AU80" s="492"/>
      <c r="AV80" s="492"/>
      <c r="AW80" s="492"/>
      <c r="AX80" s="489"/>
      <c r="AY80" s="498" t="s">
        <v>799</v>
      </c>
      <c r="AZ80" s="604">
        <v>91</v>
      </c>
      <c r="BA80" s="604">
        <v>110</v>
      </c>
      <c r="BB80" s="482">
        <v>57</v>
      </c>
      <c r="BC80" s="604">
        <v>76</v>
      </c>
      <c r="BD80" s="489"/>
      <c r="BE80" s="492"/>
      <c r="BF80" s="492"/>
      <c r="BG80" s="492"/>
      <c r="BH80" s="492"/>
      <c r="BI80" s="492"/>
      <c r="BJ80" s="489"/>
      <c r="BK80" s="498" t="s">
        <v>6663</v>
      </c>
      <c r="BL80" s="604">
        <v>87</v>
      </c>
      <c r="BM80" s="604">
        <v>97</v>
      </c>
      <c r="BN80" s="604">
        <v>69</v>
      </c>
      <c r="BO80" s="604">
        <v>79</v>
      </c>
      <c r="BP80" s="484"/>
      <c r="BQ80" s="492"/>
      <c r="BR80" s="492"/>
      <c r="BS80" s="492"/>
      <c r="BT80" s="492"/>
      <c r="BU80" s="492"/>
      <c r="BV80" s="484"/>
      <c r="BW80" s="490" t="s">
        <v>801</v>
      </c>
      <c r="BX80" s="725">
        <v>149</v>
      </c>
      <c r="BY80" s="664">
        <v>165</v>
      </c>
      <c r="BZ80" s="722">
        <v>121</v>
      </c>
      <c r="CA80" s="664">
        <v>137</v>
      </c>
      <c r="CB80" s="481"/>
      <c r="CC80" s="492"/>
      <c r="CD80" s="492"/>
      <c r="CE80" s="492"/>
      <c r="CF80" s="492"/>
      <c r="CG80" s="492"/>
      <c r="CH80" s="492"/>
      <c r="CI80" s="492"/>
    </row>
    <row r="81" spans="1:87">
      <c r="A81" s="492"/>
      <c r="B81" s="481"/>
      <c r="C81" s="484"/>
      <c r="D81" s="484"/>
      <c r="E81" s="484"/>
      <c r="F81" s="484"/>
      <c r="G81" s="488"/>
      <c r="H81" s="494" t="s">
        <v>5383</v>
      </c>
      <c r="I81" s="605">
        <v>52</v>
      </c>
      <c r="J81" s="606">
        <v>62</v>
      </c>
      <c r="K81" s="605">
        <v>36</v>
      </c>
      <c r="L81" s="605">
        <v>45</v>
      </c>
      <c r="M81" s="492"/>
      <c r="N81" s="492"/>
      <c r="O81" s="492"/>
      <c r="P81" s="492"/>
      <c r="Q81" s="492"/>
      <c r="R81" s="492"/>
      <c r="S81" s="492"/>
      <c r="T81" s="493" t="s">
        <v>1249</v>
      </c>
      <c r="U81" s="604">
        <v>55</v>
      </c>
      <c r="V81" s="482">
        <v>67</v>
      </c>
      <c r="W81" s="604">
        <v>35</v>
      </c>
      <c r="X81" s="614">
        <v>47</v>
      </c>
      <c r="Y81" s="484"/>
      <c r="Z81" s="484"/>
      <c r="AA81" s="484"/>
      <c r="AB81" s="484"/>
      <c r="AC81" s="484"/>
      <c r="AD81" s="484"/>
      <c r="AE81" s="489"/>
      <c r="AF81" s="496" t="s">
        <v>802</v>
      </c>
      <c r="AG81" s="604">
        <v>131</v>
      </c>
      <c r="AH81" s="482">
        <v>147</v>
      </c>
      <c r="AI81" s="604">
        <v>103</v>
      </c>
      <c r="AJ81" s="614">
        <v>119</v>
      </c>
      <c r="AK81" s="484"/>
      <c r="AL81" s="484"/>
      <c r="AM81" s="1066"/>
      <c r="AN81" s="716"/>
      <c r="AO81" s="716"/>
      <c r="AP81" s="716"/>
      <c r="AQ81" s="716"/>
      <c r="AR81" s="484"/>
      <c r="AS81" s="492"/>
      <c r="AT81" s="492"/>
      <c r="AU81" s="492"/>
      <c r="AV81" s="492"/>
      <c r="AW81" s="492"/>
      <c r="AX81" s="489"/>
      <c r="AY81" s="498" t="s">
        <v>803</v>
      </c>
      <c r="AZ81" s="604">
        <v>83</v>
      </c>
      <c r="BA81" s="604">
        <v>100</v>
      </c>
      <c r="BB81" s="482">
        <v>52</v>
      </c>
      <c r="BC81" s="604">
        <v>69</v>
      </c>
      <c r="BD81" s="489"/>
      <c r="BE81" s="492"/>
      <c r="BF81" s="492"/>
      <c r="BG81" s="492"/>
      <c r="BH81" s="492"/>
      <c r="BI81" s="492"/>
      <c r="BJ81" s="489"/>
      <c r="BK81" s="498" t="s">
        <v>6668</v>
      </c>
      <c r="BL81" s="605">
        <v>79</v>
      </c>
      <c r="BM81" s="605">
        <v>88</v>
      </c>
      <c r="BN81" s="605">
        <v>63</v>
      </c>
      <c r="BO81" s="605">
        <v>72</v>
      </c>
      <c r="BP81" s="484"/>
      <c r="BQ81" s="492"/>
      <c r="BR81" s="492"/>
      <c r="BS81" s="492"/>
      <c r="BT81" s="492"/>
      <c r="BU81" s="492"/>
      <c r="BV81" s="484"/>
      <c r="BW81" s="490" t="s">
        <v>542</v>
      </c>
      <c r="BX81" s="725">
        <v>131</v>
      </c>
      <c r="BY81" s="664">
        <v>145</v>
      </c>
      <c r="BZ81" s="722">
        <v>107</v>
      </c>
      <c r="CA81" s="664">
        <v>121</v>
      </c>
      <c r="CB81" s="481"/>
      <c r="CC81" s="492"/>
      <c r="CD81" s="492"/>
      <c r="CE81" s="492"/>
      <c r="CF81" s="492"/>
      <c r="CG81" s="492"/>
      <c r="CH81" s="492"/>
      <c r="CI81" s="492"/>
    </row>
    <row r="82" spans="1:87" ht="12.75" customHeight="1">
      <c r="A82" s="492"/>
      <c r="B82" s="1065" t="s">
        <v>543</v>
      </c>
      <c r="C82" s="715"/>
      <c r="D82" s="715"/>
      <c r="E82" s="715"/>
      <c r="F82" s="715"/>
      <c r="G82" s="488"/>
      <c r="H82" s="494" t="s">
        <v>5384</v>
      </c>
      <c r="I82" s="604">
        <v>133</v>
      </c>
      <c r="J82" s="482">
        <v>156</v>
      </c>
      <c r="K82" s="604">
        <v>91</v>
      </c>
      <c r="L82" s="604">
        <v>114</v>
      </c>
      <c r="M82" s="489"/>
      <c r="N82" s="492"/>
      <c r="O82" s="492"/>
      <c r="P82" s="492"/>
      <c r="Q82" s="492"/>
      <c r="R82" s="492"/>
      <c r="S82" s="492"/>
      <c r="T82" s="493" t="s">
        <v>1250</v>
      </c>
      <c r="U82" s="607">
        <v>128</v>
      </c>
      <c r="V82" s="608">
        <v>155</v>
      </c>
      <c r="W82" s="607">
        <v>81</v>
      </c>
      <c r="X82" s="613">
        <v>108</v>
      </c>
      <c r="Y82" s="484"/>
      <c r="Z82" s="484"/>
      <c r="AA82" s="484"/>
      <c r="AB82" s="484"/>
      <c r="AC82" s="484"/>
      <c r="AD82" s="484"/>
      <c r="AE82" s="489"/>
      <c r="AF82" s="496" t="s">
        <v>2470</v>
      </c>
      <c r="AG82" s="604">
        <v>120</v>
      </c>
      <c r="AH82" s="482">
        <v>134</v>
      </c>
      <c r="AI82" s="604">
        <v>95</v>
      </c>
      <c r="AJ82" s="614">
        <v>109</v>
      </c>
      <c r="AK82" s="484"/>
      <c r="AL82" s="484"/>
      <c r="AM82" s="1067"/>
      <c r="AN82" s="483"/>
      <c r="AO82" s="483"/>
      <c r="AP82" s="483"/>
      <c r="AQ82" s="483"/>
      <c r="AR82" s="484"/>
      <c r="AS82" s="492"/>
      <c r="AT82" s="492"/>
      <c r="AU82" s="492"/>
      <c r="AV82" s="492"/>
      <c r="AW82" s="492"/>
      <c r="AX82" s="489"/>
      <c r="AY82" s="498" t="s">
        <v>544</v>
      </c>
      <c r="AZ82" s="604">
        <v>76</v>
      </c>
      <c r="BA82" s="604">
        <v>92</v>
      </c>
      <c r="BB82" s="482">
        <v>48</v>
      </c>
      <c r="BC82" s="604">
        <v>64</v>
      </c>
      <c r="BD82" s="489"/>
      <c r="BE82" s="492"/>
      <c r="BF82" s="492"/>
      <c r="BG82" s="492"/>
      <c r="BH82" s="492"/>
      <c r="BI82" s="492"/>
      <c r="BJ82" s="489"/>
      <c r="BK82" s="498" t="s">
        <v>1583</v>
      </c>
      <c r="BL82" s="604">
        <v>104</v>
      </c>
      <c r="BM82" s="604">
        <v>115</v>
      </c>
      <c r="BN82" s="604">
        <v>82</v>
      </c>
      <c r="BO82" s="604">
        <v>94</v>
      </c>
      <c r="BP82" s="484"/>
      <c r="BQ82" s="492"/>
      <c r="BR82" s="492"/>
      <c r="BS82" s="492"/>
      <c r="BT82" s="492"/>
      <c r="BU82" s="492"/>
      <c r="BV82" s="484"/>
      <c r="BW82" s="490" t="s">
        <v>349</v>
      </c>
      <c r="BX82" s="725">
        <v>114</v>
      </c>
      <c r="BY82" s="664">
        <v>127</v>
      </c>
      <c r="BZ82" s="722">
        <v>93</v>
      </c>
      <c r="CA82" s="664">
        <v>106</v>
      </c>
      <c r="CB82" s="481"/>
      <c r="CC82" s="492"/>
      <c r="CD82" s="492"/>
      <c r="CE82" s="492"/>
      <c r="CF82" s="492"/>
      <c r="CG82" s="492"/>
      <c r="CH82" s="492"/>
      <c r="CI82" s="492"/>
    </row>
    <row r="83" spans="1:87" ht="12.75" customHeight="1">
      <c r="A83" s="492"/>
      <c r="B83" s="1066"/>
      <c r="C83" s="716"/>
      <c r="D83" s="716"/>
      <c r="E83" s="716"/>
      <c r="F83" s="716"/>
      <c r="G83" s="488"/>
      <c r="H83" s="494" t="s">
        <v>5385</v>
      </c>
      <c r="I83" s="604">
        <v>96</v>
      </c>
      <c r="J83" s="482">
        <v>113</v>
      </c>
      <c r="K83" s="604">
        <v>66</v>
      </c>
      <c r="L83" s="604">
        <v>83</v>
      </c>
      <c r="M83" s="489"/>
      <c r="N83" s="492"/>
      <c r="O83" s="492"/>
      <c r="P83" s="492"/>
      <c r="Q83" s="492"/>
      <c r="R83" s="492"/>
      <c r="S83" s="492"/>
      <c r="T83" s="493" t="s">
        <v>1251</v>
      </c>
      <c r="U83" s="604">
        <v>111</v>
      </c>
      <c r="V83" s="482">
        <v>135</v>
      </c>
      <c r="W83" s="604">
        <v>70</v>
      </c>
      <c r="X83" s="614">
        <v>94</v>
      </c>
      <c r="Y83" s="484"/>
      <c r="Z83" s="484"/>
      <c r="AA83" s="484"/>
      <c r="AB83" s="484"/>
      <c r="AC83" s="484"/>
      <c r="AD83" s="484"/>
      <c r="AE83" s="489"/>
      <c r="AF83" s="496" t="s">
        <v>2471</v>
      </c>
      <c r="AG83" s="604">
        <v>103</v>
      </c>
      <c r="AH83" s="482">
        <v>115</v>
      </c>
      <c r="AI83" s="604">
        <v>81</v>
      </c>
      <c r="AJ83" s="614">
        <v>93</v>
      </c>
      <c r="AK83" s="484"/>
      <c r="AL83" s="484"/>
      <c r="AM83" s="486"/>
      <c r="AN83" s="481"/>
      <c r="AO83" s="481"/>
      <c r="AP83" s="481"/>
      <c r="AQ83" s="481"/>
      <c r="AR83" s="484"/>
      <c r="AS83" s="492"/>
      <c r="AT83" s="492"/>
      <c r="AU83" s="492"/>
      <c r="AV83" s="492"/>
      <c r="AW83" s="492"/>
      <c r="AX83" s="489"/>
      <c r="AY83" s="498" t="s">
        <v>350</v>
      </c>
      <c r="AZ83" s="604">
        <v>68</v>
      </c>
      <c r="BA83" s="604">
        <v>82</v>
      </c>
      <c r="BB83" s="482">
        <v>43</v>
      </c>
      <c r="BC83" s="604">
        <v>57</v>
      </c>
      <c r="BD83" s="489"/>
      <c r="BE83" s="492"/>
      <c r="BF83" s="492"/>
      <c r="BG83" s="492"/>
      <c r="BH83" s="492"/>
      <c r="BI83" s="492"/>
      <c r="BJ83" s="489"/>
      <c r="BK83" s="498" t="s">
        <v>6672</v>
      </c>
      <c r="BL83" s="604">
        <v>93</v>
      </c>
      <c r="BM83" s="604">
        <v>104</v>
      </c>
      <c r="BN83" s="604">
        <v>74</v>
      </c>
      <c r="BO83" s="604">
        <v>85</v>
      </c>
      <c r="BP83" s="484"/>
      <c r="BQ83" s="492"/>
      <c r="BR83" s="492"/>
      <c r="BS83" s="492"/>
      <c r="BT83" s="492"/>
      <c r="BU83" s="492"/>
      <c r="BV83" s="484"/>
      <c r="BW83" s="490" t="s">
        <v>353</v>
      </c>
      <c r="BX83" s="725">
        <v>102</v>
      </c>
      <c r="BY83" s="664">
        <v>114</v>
      </c>
      <c r="BZ83" s="722">
        <v>83</v>
      </c>
      <c r="CA83" s="664">
        <v>95</v>
      </c>
      <c r="CB83" s="481"/>
      <c r="CC83" s="492"/>
      <c r="CD83" s="492"/>
      <c r="CE83" s="492"/>
      <c r="CF83" s="492"/>
      <c r="CG83" s="492"/>
      <c r="CH83" s="492"/>
      <c r="CI83" s="492"/>
    </row>
    <row r="84" spans="1:87" ht="12.75" customHeight="1">
      <c r="A84" s="492"/>
      <c r="B84" s="1066"/>
      <c r="C84" s="716"/>
      <c r="D84" s="716"/>
      <c r="E84" s="716"/>
      <c r="F84" s="716"/>
      <c r="G84" s="488"/>
      <c r="H84" s="494" t="s">
        <v>5725</v>
      </c>
      <c r="I84" s="604">
        <v>79</v>
      </c>
      <c r="J84" s="482">
        <v>93</v>
      </c>
      <c r="K84" s="604">
        <v>55</v>
      </c>
      <c r="L84" s="604">
        <v>69</v>
      </c>
      <c r="M84" s="489"/>
      <c r="N84" s="492"/>
      <c r="O84" s="492"/>
      <c r="P84" s="492"/>
      <c r="Q84" s="492"/>
      <c r="R84" s="492"/>
      <c r="S84" s="492"/>
      <c r="T84" s="493" t="s">
        <v>1252</v>
      </c>
      <c r="U84" s="604">
        <v>98</v>
      </c>
      <c r="V84" s="482">
        <v>119</v>
      </c>
      <c r="W84" s="604">
        <v>62</v>
      </c>
      <c r="X84" s="614">
        <v>83</v>
      </c>
      <c r="Y84" s="484"/>
      <c r="Z84" s="484"/>
      <c r="AA84" s="484"/>
      <c r="AB84" s="484"/>
      <c r="AC84" s="484"/>
      <c r="AD84" s="484"/>
      <c r="AE84" s="489"/>
      <c r="AF84" s="496" t="s">
        <v>2472</v>
      </c>
      <c r="AG84" s="605">
        <v>91</v>
      </c>
      <c r="AH84" s="606">
        <v>102</v>
      </c>
      <c r="AI84" s="605">
        <v>72</v>
      </c>
      <c r="AJ84" s="615">
        <v>83</v>
      </c>
      <c r="AK84" s="484"/>
      <c r="AL84" s="484"/>
      <c r="AM84" s="493" t="s">
        <v>1092</v>
      </c>
      <c r="AN84" s="607">
        <v>172</v>
      </c>
      <c r="AO84" s="607">
        <v>208</v>
      </c>
      <c r="AP84" s="607">
        <v>106</v>
      </c>
      <c r="AQ84" s="607">
        <v>142</v>
      </c>
      <c r="AR84" s="484"/>
      <c r="AS84" s="492"/>
      <c r="AT84" s="492"/>
      <c r="AU84" s="492"/>
      <c r="AV84" s="492"/>
      <c r="AW84" s="492"/>
      <c r="AX84" s="489"/>
      <c r="AY84" s="498" t="s">
        <v>354</v>
      </c>
      <c r="AZ84" s="604">
        <v>60</v>
      </c>
      <c r="BA84" s="604">
        <v>73</v>
      </c>
      <c r="BB84" s="482">
        <v>39</v>
      </c>
      <c r="BC84" s="604">
        <v>51</v>
      </c>
      <c r="BD84" s="489"/>
      <c r="BE84" s="492"/>
      <c r="BF84" s="492"/>
      <c r="BG84" s="492"/>
      <c r="BH84" s="492"/>
      <c r="BI84" s="492"/>
      <c r="BJ84" s="489"/>
      <c r="BK84" s="498" t="s">
        <v>6675</v>
      </c>
      <c r="BL84" s="604">
        <v>88</v>
      </c>
      <c r="BM84" s="604">
        <v>98</v>
      </c>
      <c r="BN84" s="604">
        <v>70</v>
      </c>
      <c r="BO84" s="604">
        <v>80</v>
      </c>
      <c r="BP84" s="484"/>
      <c r="BQ84" s="492"/>
      <c r="BR84" s="492"/>
      <c r="BS84" s="492"/>
      <c r="BT84" s="492"/>
      <c r="BU84" s="492"/>
      <c r="BV84" s="484"/>
      <c r="BW84" s="490" t="s">
        <v>356</v>
      </c>
      <c r="BX84" s="720">
        <v>93</v>
      </c>
      <c r="BY84" s="665">
        <v>104</v>
      </c>
      <c r="BZ84" s="721">
        <v>76</v>
      </c>
      <c r="CA84" s="665">
        <v>87</v>
      </c>
      <c r="CB84" s="481"/>
      <c r="CC84" s="492"/>
      <c r="CD84" s="492"/>
      <c r="CE84" s="492"/>
      <c r="CF84" s="492"/>
      <c r="CG84" s="492"/>
      <c r="CH84" s="492"/>
      <c r="CI84" s="492"/>
    </row>
    <row r="85" spans="1:87" ht="12.75" customHeight="1">
      <c r="A85" s="492"/>
      <c r="B85" s="1066"/>
      <c r="C85" s="716"/>
      <c r="D85" s="716"/>
      <c r="E85" s="716"/>
      <c r="F85" s="716"/>
      <c r="G85" s="488"/>
      <c r="H85" s="494" t="s">
        <v>5726</v>
      </c>
      <c r="I85" s="604">
        <v>53</v>
      </c>
      <c r="J85" s="482">
        <v>62</v>
      </c>
      <c r="K85" s="604">
        <v>38</v>
      </c>
      <c r="L85" s="604">
        <v>47</v>
      </c>
      <c r="M85" s="489"/>
      <c r="N85" s="492"/>
      <c r="O85" s="492"/>
      <c r="P85" s="492"/>
      <c r="Q85" s="492"/>
      <c r="R85" s="492"/>
      <c r="S85" s="492"/>
      <c r="T85" s="493" t="s">
        <v>4669</v>
      </c>
      <c r="U85" s="604">
        <v>80</v>
      </c>
      <c r="V85" s="482">
        <v>96</v>
      </c>
      <c r="W85" s="604">
        <v>51</v>
      </c>
      <c r="X85" s="614">
        <v>68</v>
      </c>
      <c r="Y85" s="484"/>
      <c r="Z85" s="492"/>
      <c r="AA85" s="492"/>
      <c r="AB85" s="492"/>
      <c r="AC85" s="492"/>
      <c r="AD85" s="492"/>
      <c r="AE85" s="489"/>
      <c r="AF85" s="496" t="s">
        <v>2473</v>
      </c>
      <c r="AG85" s="604">
        <v>111</v>
      </c>
      <c r="AH85" s="482">
        <v>124</v>
      </c>
      <c r="AI85" s="604">
        <v>88</v>
      </c>
      <c r="AJ85" s="614">
        <v>101</v>
      </c>
      <c r="AK85" s="484"/>
      <c r="AL85" s="484"/>
      <c r="AM85" s="496" t="s">
        <v>1093</v>
      </c>
      <c r="AN85" s="605">
        <v>144</v>
      </c>
      <c r="AO85" s="605">
        <v>174</v>
      </c>
      <c r="AP85" s="605">
        <v>90</v>
      </c>
      <c r="AQ85" s="605">
        <v>120</v>
      </c>
      <c r="AR85" s="484"/>
      <c r="AS85" s="492"/>
      <c r="AT85" s="492"/>
      <c r="AU85" s="492"/>
      <c r="AV85" s="492"/>
      <c r="AW85" s="492"/>
      <c r="AX85" s="489"/>
      <c r="AY85" s="498" t="s">
        <v>357</v>
      </c>
      <c r="AZ85" s="604">
        <v>55</v>
      </c>
      <c r="BA85" s="604">
        <v>66</v>
      </c>
      <c r="BB85" s="482">
        <v>35</v>
      </c>
      <c r="BC85" s="604">
        <v>46</v>
      </c>
      <c r="BD85" s="489"/>
      <c r="BE85" s="492"/>
      <c r="BF85" s="492"/>
      <c r="BG85" s="492"/>
      <c r="BH85" s="492"/>
      <c r="BI85" s="492"/>
      <c r="BJ85" s="489"/>
      <c r="BK85" s="498" t="s">
        <v>1587</v>
      </c>
      <c r="BL85" s="604">
        <v>83</v>
      </c>
      <c r="BM85" s="604">
        <v>93</v>
      </c>
      <c r="BN85" s="604">
        <v>66</v>
      </c>
      <c r="BO85" s="604">
        <v>76</v>
      </c>
      <c r="BP85" s="484"/>
      <c r="BQ85" s="492"/>
      <c r="BR85" s="492"/>
      <c r="BS85" s="492"/>
      <c r="BT85" s="492"/>
      <c r="BU85" s="492"/>
      <c r="BV85" s="484"/>
      <c r="BW85" s="490" t="s">
        <v>359</v>
      </c>
      <c r="BX85" s="725">
        <v>156</v>
      </c>
      <c r="BY85" s="664">
        <v>172</v>
      </c>
      <c r="BZ85" s="722">
        <v>126</v>
      </c>
      <c r="CA85" s="664">
        <v>143</v>
      </c>
      <c r="CB85" s="481"/>
      <c r="CC85" s="492"/>
      <c r="CD85" s="492"/>
      <c r="CE85" s="492"/>
      <c r="CF85" s="492"/>
      <c r="CG85" s="492"/>
      <c r="CH85" s="492"/>
      <c r="CI85" s="492"/>
    </row>
    <row r="86" spans="1:87" ht="12.75" customHeight="1">
      <c r="A86" s="492"/>
      <c r="B86" s="1067"/>
      <c r="C86" s="483"/>
      <c r="D86" s="483"/>
      <c r="E86" s="483"/>
      <c r="F86" s="483"/>
      <c r="G86" s="488"/>
      <c r="H86" s="494" t="s">
        <v>5727</v>
      </c>
      <c r="I86" s="607">
        <v>130</v>
      </c>
      <c r="J86" s="608">
        <v>152</v>
      </c>
      <c r="K86" s="607">
        <v>91</v>
      </c>
      <c r="L86" s="607">
        <v>113</v>
      </c>
      <c r="M86" s="489"/>
      <c r="N86" s="492"/>
      <c r="O86" s="492"/>
      <c r="P86" s="492"/>
      <c r="Q86" s="492"/>
      <c r="R86" s="492"/>
      <c r="S86" s="492"/>
      <c r="T86" s="493" t="s">
        <v>4670</v>
      </c>
      <c r="U86" s="605">
        <v>65</v>
      </c>
      <c r="V86" s="606">
        <v>78</v>
      </c>
      <c r="W86" s="605">
        <v>42</v>
      </c>
      <c r="X86" s="615">
        <v>55</v>
      </c>
      <c r="Y86" s="484"/>
      <c r="Z86" s="492"/>
      <c r="AA86" s="492"/>
      <c r="AB86" s="492"/>
      <c r="AC86" s="492"/>
      <c r="AD86" s="492"/>
      <c r="AE86" s="489"/>
      <c r="AF86" s="496" t="s">
        <v>77</v>
      </c>
      <c r="AG86" s="604">
        <v>101</v>
      </c>
      <c r="AH86" s="482">
        <v>113</v>
      </c>
      <c r="AI86" s="604">
        <v>80</v>
      </c>
      <c r="AJ86" s="614">
        <v>92</v>
      </c>
      <c r="AK86" s="492"/>
      <c r="AL86" s="492"/>
      <c r="AM86" s="496" t="s">
        <v>1041</v>
      </c>
      <c r="AN86" s="607">
        <v>152</v>
      </c>
      <c r="AO86" s="607">
        <v>184</v>
      </c>
      <c r="AP86" s="607">
        <v>94</v>
      </c>
      <c r="AQ86" s="607">
        <v>126</v>
      </c>
      <c r="AR86" s="484"/>
      <c r="AS86" s="492"/>
      <c r="AT86" s="492"/>
      <c r="AU86" s="492"/>
      <c r="AV86" s="492"/>
      <c r="AW86" s="492"/>
      <c r="AX86" s="489"/>
      <c r="AY86" s="498" t="s">
        <v>360</v>
      </c>
      <c r="AZ86" s="604">
        <v>49</v>
      </c>
      <c r="BA86" s="604">
        <v>59</v>
      </c>
      <c r="BB86" s="482">
        <v>32</v>
      </c>
      <c r="BC86" s="604">
        <v>42</v>
      </c>
      <c r="BD86" s="489"/>
      <c r="BE86" s="492"/>
      <c r="BF86" s="492"/>
      <c r="BG86" s="492"/>
      <c r="BH86" s="492"/>
      <c r="BI86" s="492"/>
      <c r="BJ86" s="489"/>
      <c r="BK86" s="498" t="s">
        <v>9017</v>
      </c>
      <c r="BL86" s="604">
        <v>78</v>
      </c>
      <c r="BM86" s="604">
        <v>87</v>
      </c>
      <c r="BN86" s="604">
        <v>62</v>
      </c>
      <c r="BO86" s="604">
        <v>71</v>
      </c>
      <c r="BP86" s="484"/>
      <c r="BQ86" s="492"/>
      <c r="BR86" s="492"/>
      <c r="BS86" s="492"/>
      <c r="BT86" s="492"/>
      <c r="BU86" s="492"/>
      <c r="BV86" s="484"/>
      <c r="BW86" s="490" t="s">
        <v>2269</v>
      </c>
      <c r="BX86" s="725">
        <v>141</v>
      </c>
      <c r="BY86" s="664">
        <v>157</v>
      </c>
      <c r="BZ86" s="722">
        <v>115</v>
      </c>
      <c r="CA86" s="664">
        <v>131</v>
      </c>
      <c r="CB86" s="481"/>
      <c r="CC86" s="492"/>
      <c r="CD86" s="492"/>
      <c r="CE86" s="492"/>
      <c r="CF86" s="492"/>
      <c r="CG86" s="492"/>
      <c r="CH86" s="492"/>
      <c r="CI86" s="492"/>
    </row>
    <row r="87" spans="1:87">
      <c r="A87" s="492"/>
      <c r="B87" s="486"/>
      <c r="C87" s="481"/>
      <c r="D87" s="481"/>
      <c r="E87" s="481"/>
      <c r="F87" s="481"/>
      <c r="G87" s="488"/>
      <c r="H87" s="494" t="s">
        <v>5728</v>
      </c>
      <c r="I87" s="604">
        <v>92</v>
      </c>
      <c r="J87" s="482">
        <v>107</v>
      </c>
      <c r="K87" s="604">
        <v>65</v>
      </c>
      <c r="L87" s="604">
        <v>80</v>
      </c>
      <c r="M87" s="489"/>
      <c r="N87" s="492"/>
      <c r="O87" s="492"/>
      <c r="P87" s="492"/>
      <c r="Q87" s="492"/>
      <c r="R87" s="492"/>
      <c r="S87" s="492"/>
      <c r="T87" s="493" t="s">
        <v>4671</v>
      </c>
      <c r="U87" s="607">
        <v>162</v>
      </c>
      <c r="V87" s="608">
        <v>196</v>
      </c>
      <c r="W87" s="607">
        <v>98</v>
      </c>
      <c r="X87" s="613">
        <v>132</v>
      </c>
      <c r="Y87" s="484"/>
      <c r="Z87" s="492"/>
      <c r="AA87" s="492"/>
      <c r="AB87" s="492"/>
      <c r="AC87" s="492"/>
      <c r="AD87" s="492"/>
      <c r="AE87" s="489"/>
      <c r="AF87" s="496" t="s">
        <v>78</v>
      </c>
      <c r="AG87" s="604">
        <v>87</v>
      </c>
      <c r="AH87" s="482">
        <v>98</v>
      </c>
      <c r="AI87" s="604">
        <v>69</v>
      </c>
      <c r="AJ87" s="614">
        <v>79</v>
      </c>
      <c r="AK87" s="492"/>
      <c r="AL87" s="492"/>
      <c r="AM87" s="496" t="s">
        <v>1042</v>
      </c>
      <c r="AN87" s="604">
        <v>136</v>
      </c>
      <c r="AO87" s="604">
        <v>164</v>
      </c>
      <c r="AP87" s="604">
        <v>84</v>
      </c>
      <c r="AQ87" s="604">
        <v>112</v>
      </c>
      <c r="AR87" s="484"/>
      <c r="AS87" s="492"/>
      <c r="AT87" s="492"/>
      <c r="AU87" s="492"/>
      <c r="AV87" s="492"/>
      <c r="AW87" s="492"/>
      <c r="AX87" s="489"/>
      <c r="AY87" s="498" t="s">
        <v>2542</v>
      </c>
      <c r="AZ87" s="604">
        <v>45</v>
      </c>
      <c r="BA87" s="604">
        <v>54</v>
      </c>
      <c r="BB87" s="482">
        <v>29</v>
      </c>
      <c r="BC87" s="604">
        <v>38</v>
      </c>
      <c r="BD87" s="489"/>
      <c r="BE87" s="492"/>
      <c r="BF87" s="492"/>
      <c r="BG87" s="492"/>
      <c r="BH87" s="492"/>
      <c r="BI87" s="492"/>
      <c r="BJ87" s="489"/>
      <c r="BK87" s="498" t="s">
        <v>1604</v>
      </c>
      <c r="BL87" s="604">
        <v>74</v>
      </c>
      <c r="BM87" s="604">
        <v>82</v>
      </c>
      <c r="BN87" s="604">
        <v>59</v>
      </c>
      <c r="BO87" s="604">
        <v>67</v>
      </c>
      <c r="BP87" s="484"/>
      <c r="BQ87" s="492"/>
      <c r="BR87" s="492"/>
      <c r="BS87" s="492"/>
      <c r="BT87" s="492"/>
      <c r="BU87" s="492"/>
      <c r="BV87" s="484"/>
      <c r="BW87" s="490" t="s">
        <v>2537</v>
      </c>
      <c r="BX87" s="725">
        <v>124</v>
      </c>
      <c r="BY87" s="664">
        <v>138</v>
      </c>
      <c r="BZ87" s="722">
        <v>101</v>
      </c>
      <c r="CA87" s="664">
        <v>115</v>
      </c>
      <c r="CB87" s="481"/>
      <c r="CC87" s="492"/>
      <c r="CD87" s="492"/>
      <c r="CE87" s="492"/>
      <c r="CF87" s="492"/>
      <c r="CG87" s="492"/>
      <c r="CH87" s="492"/>
      <c r="CI87" s="492"/>
    </row>
    <row r="88" spans="1:87">
      <c r="A88" s="492"/>
      <c r="B88" s="494" t="s">
        <v>1074</v>
      </c>
      <c r="C88" s="609">
        <v>346</v>
      </c>
      <c r="D88" s="602">
        <v>401</v>
      </c>
      <c r="E88" s="602">
        <v>266</v>
      </c>
      <c r="F88" s="602">
        <v>322</v>
      </c>
      <c r="G88" s="488"/>
      <c r="H88" s="494" t="s">
        <v>5729</v>
      </c>
      <c r="I88" s="604">
        <v>76</v>
      </c>
      <c r="J88" s="482">
        <v>89</v>
      </c>
      <c r="K88" s="604">
        <v>54</v>
      </c>
      <c r="L88" s="604">
        <v>67</v>
      </c>
      <c r="M88" s="489"/>
      <c r="N88" s="492"/>
      <c r="O88" s="492"/>
      <c r="P88" s="492"/>
      <c r="Q88" s="492"/>
      <c r="R88" s="492"/>
      <c r="S88" s="492"/>
      <c r="T88" s="493" t="s">
        <v>4900</v>
      </c>
      <c r="U88" s="604">
        <v>126</v>
      </c>
      <c r="V88" s="482">
        <v>153</v>
      </c>
      <c r="W88" s="604">
        <v>77</v>
      </c>
      <c r="X88" s="614">
        <v>103</v>
      </c>
      <c r="Y88" s="484"/>
      <c r="Z88" s="492"/>
      <c r="AA88" s="492"/>
      <c r="AB88" s="492"/>
      <c r="AC88" s="492"/>
      <c r="AD88" s="492"/>
      <c r="AE88" s="489"/>
      <c r="AF88" s="496" t="s">
        <v>79</v>
      </c>
      <c r="AG88" s="607">
        <v>104</v>
      </c>
      <c r="AH88" s="608">
        <v>116</v>
      </c>
      <c r="AI88" s="607">
        <v>82</v>
      </c>
      <c r="AJ88" s="613">
        <v>94</v>
      </c>
      <c r="AK88" s="492"/>
      <c r="AL88" s="492"/>
      <c r="AM88" s="496" t="s">
        <v>809</v>
      </c>
      <c r="AN88" s="605">
        <v>114</v>
      </c>
      <c r="AO88" s="605">
        <v>138</v>
      </c>
      <c r="AP88" s="605">
        <v>71</v>
      </c>
      <c r="AQ88" s="605">
        <v>95</v>
      </c>
      <c r="AR88" s="484"/>
      <c r="AS88" s="492"/>
      <c r="AT88" s="492"/>
      <c r="AU88" s="492"/>
      <c r="AV88" s="492"/>
      <c r="AW88" s="492"/>
      <c r="AX88" s="489"/>
      <c r="AY88" s="498" t="s">
        <v>2538</v>
      </c>
      <c r="AZ88" s="604">
        <v>41</v>
      </c>
      <c r="BA88" s="604">
        <v>49</v>
      </c>
      <c r="BB88" s="482">
        <v>27</v>
      </c>
      <c r="BC88" s="604">
        <v>35</v>
      </c>
      <c r="BD88" s="489"/>
      <c r="BE88" s="492"/>
      <c r="BF88" s="492"/>
      <c r="BG88" s="492"/>
      <c r="BH88" s="492"/>
      <c r="BI88" s="492"/>
      <c r="BJ88" s="489"/>
      <c r="BK88" s="498" t="s">
        <v>1608</v>
      </c>
      <c r="BL88" s="604">
        <v>68</v>
      </c>
      <c r="BM88" s="604">
        <v>76</v>
      </c>
      <c r="BN88" s="604">
        <v>55</v>
      </c>
      <c r="BO88" s="604">
        <v>62</v>
      </c>
      <c r="BP88" s="484"/>
      <c r="BQ88" s="492"/>
      <c r="BR88" s="492"/>
      <c r="BS88" s="492"/>
      <c r="BT88" s="492"/>
      <c r="BU88" s="492"/>
      <c r="BV88" s="484"/>
      <c r="BW88" s="490" t="s">
        <v>2540</v>
      </c>
      <c r="BX88" s="725">
        <v>100</v>
      </c>
      <c r="BY88" s="664">
        <v>112</v>
      </c>
      <c r="BZ88" s="722">
        <v>82</v>
      </c>
      <c r="CA88" s="664">
        <v>94</v>
      </c>
      <c r="CB88" s="481"/>
      <c r="CC88" s="492"/>
      <c r="CD88" s="492"/>
      <c r="CE88" s="492"/>
      <c r="CF88" s="492"/>
      <c r="CG88" s="492"/>
      <c r="CH88" s="492"/>
      <c r="CI88" s="492"/>
    </row>
    <row r="89" spans="1:87">
      <c r="A89" s="492"/>
      <c r="B89" s="494" t="s">
        <v>843</v>
      </c>
      <c r="C89" s="610">
        <v>302</v>
      </c>
      <c r="D89" s="483">
        <v>349</v>
      </c>
      <c r="E89" s="483">
        <v>236</v>
      </c>
      <c r="F89" s="483">
        <v>283</v>
      </c>
      <c r="G89" s="488"/>
      <c r="H89" s="494" t="s">
        <v>5730</v>
      </c>
      <c r="I89" s="605">
        <v>55</v>
      </c>
      <c r="J89" s="606">
        <v>63</v>
      </c>
      <c r="K89" s="605">
        <v>39</v>
      </c>
      <c r="L89" s="605">
        <v>48</v>
      </c>
      <c r="M89" s="492"/>
      <c r="N89" s="492"/>
      <c r="O89" s="492"/>
      <c r="P89" s="492"/>
      <c r="Q89" s="492"/>
      <c r="R89" s="492"/>
      <c r="S89" s="492"/>
      <c r="T89" s="493" t="s">
        <v>4901</v>
      </c>
      <c r="U89" s="604">
        <v>104</v>
      </c>
      <c r="V89" s="482">
        <v>126</v>
      </c>
      <c r="W89" s="604">
        <v>64</v>
      </c>
      <c r="X89" s="614">
        <v>86</v>
      </c>
      <c r="Y89" s="484"/>
      <c r="Z89" s="492"/>
      <c r="AA89" s="492"/>
      <c r="AB89" s="492"/>
      <c r="AC89" s="492"/>
      <c r="AD89" s="492"/>
      <c r="AE89" s="489"/>
      <c r="AF89" s="496" t="s">
        <v>80</v>
      </c>
      <c r="AG89" s="604">
        <v>93</v>
      </c>
      <c r="AH89" s="482">
        <v>104</v>
      </c>
      <c r="AI89" s="604">
        <v>74</v>
      </c>
      <c r="AJ89" s="614">
        <v>85</v>
      </c>
      <c r="AK89" s="492"/>
      <c r="AL89" s="492"/>
      <c r="AM89" s="496" t="s">
        <v>810</v>
      </c>
      <c r="AN89" s="604">
        <v>146</v>
      </c>
      <c r="AO89" s="604">
        <v>177</v>
      </c>
      <c r="AP89" s="604">
        <v>90</v>
      </c>
      <c r="AQ89" s="604">
        <v>121</v>
      </c>
      <c r="AR89" s="484"/>
      <c r="AS89" s="492"/>
      <c r="AT89" s="492"/>
      <c r="AU89" s="492"/>
      <c r="AV89" s="492"/>
      <c r="AW89" s="492"/>
      <c r="AX89" s="489"/>
      <c r="AY89" s="498" t="s">
        <v>2541</v>
      </c>
      <c r="AZ89" s="605">
        <v>38</v>
      </c>
      <c r="BA89" s="605">
        <v>45</v>
      </c>
      <c r="BB89" s="606">
        <v>25</v>
      </c>
      <c r="BC89" s="605">
        <v>32</v>
      </c>
      <c r="BD89" s="489"/>
      <c r="BE89" s="492"/>
      <c r="BF89" s="492"/>
      <c r="BG89" s="492"/>
      <c r="BH89" s="492"/>
      <c r="BI89" s="492"/>
      <c r="BJ89" s="489"/>
      <c r="BK89" s="498" t="s">
        <v>1795</v>
      </c>
      <c r="BL89" s="604">
        <v>69</v>
      </c>
      <c r="BM89" s="604">
        <v>79</v>
      </c>
      <c r="BN89" s="604">
        <v>52</v>
      </c>
      <c r="BO89" s="604">
        <v>62</v>
      </c>
      <c r="BP89" s="484"/>
      <c r="BQ89" s="492"/>
      <c r="BR89" s="492"/>
      <c r="BS89" s="492"/>
      <c r="BT89" s="492"/>
      <c r="BU89" s="492"/>
      <c r="BV89" s="484"/>
      <c r="BW89" s="490" t="s">
        <v>2873</v>
      </c>
      <c r="BX89" s="717">
        <v>146</v>
      </c>
      <c r="BY89" s="718">
        <v>158</v>
      </c>
      <c r="BZ89" s="719">
        <v>125</v>
      </c>
      <c r="CA89" s="718">
        <v>138</v>
      </c>
      <c r="CB89" s="481"/>
      <c r="CC89" s="492"/>
      <c r="CD89" s="492"/>
      <c r="CE89" s="492"/>
      <c r="CF89" s="492"/>
      <c r="CG89" s="492"/>
      <c r="CH89" s="492"/>
      <c r="CI89" s="492"/>
    </row>
    <row r="90" spans="1:87">
      <c r="A90" s="492"/>
      <c r="B90" s="494" t="s">
        <v>844</v>
      </c>
      <c r="C90" s="607">
        <v>268</v>
      </c>
      <c r="D90" s="608">
        <v>309</v>
      </c>
      <c r="E90" s="607">
        <v>210</v>
      </c>
      <c r="F90" s="607">
        <v>251</v>
      </c>
      <c r="G90" s="488"/>
      <c r="H90" s="494" t="s">
        <v>5731</v>
      </c>
      <c r="I90" s="604">
        <v>123</v>
      </c>
      <c r="J90" s="482">
        <v>142</v>
      </c>
      <c r="K90" s="604">
        <v>88</v>
      </c>
      <c r="L90" s="604">
        <v>108</v>
      </c>
      <c r="M90" s="492"/>
      <c r="N90" s="484"/>
      <c r="O90" s="484"/>
      <c r="P90" s="484"/>
      <c r="Q90" s="484"/>
      <c r="R90" s="484"/>
      <c r="S90" s="492"/>
      <c r="T90" s="493" t="s">
        <v>4902</v>
      </c>
      <c r="U90" s="604">
        <v>92</v>
      </c>
      <c r="V90" s="482">
        <v>111</v>
      </c>
      <c r="W90" s="604">
        <v>56</v>
      </c>
      <c r="X90" s="614">
        <v>76</v>
      </c>
      <c r="Y90" s="484"/>
      <c r="Z90" s="492"/>
      <c r="AA90" s="492"/>
      <c r="AB90" s="492"/>
      <c r="AC90" s="492"/>
      <c r="AD90" s="492"/>
      <c r="AE90" s="489"/>
      <c r="AF90" s="496" t="s">
        <v>81</v>
      </c>
      <c r="AG90" s="604">
        <v>83</v>
      </c>
      <c r="AH90" s="482">
        <v>93</v>
      </c>
      <c r="AI90" s="604">
        <v>66</v>
      </c>
      <c r="AJ90" s="614">
        <v>76</v>
      </c>
      <c r="AK90" s="492"/>
      <c r="AL90" s="492"/>
      <c r="AM90" s="496" t="s">
        <v>1095</v>
      </c>
      <c r="AN90" s="604">
        <v>132</v>
      </c>
      <c r="AO90" s="604">
        <v>159</v>
      </c>
      <c r="AP90" s="604">
        <v>81</v>
      </c>
      <c r="AQ90" s="604">
        <v>109</v>
      </c>
      <c r="AR90" s="484"/>
      <c r="AS90" s="492"/>
      <c r="AT90" s="492"/>
      <c r="AU90" s="492"/>
      <c r="AV90" s="492"/>
      <c r="AW90" s="492"/>
      <c r="AX90" s="492"/>
      <c r="AY90" s="486"/>
      <c r="AZ90" s="492"/>
      <c r="BA90" s="492"/>
      <c r="BB90" s="492"/>
      <c r="BC90" s="492"/>
      <c r="BD90" s="489"/>
      <c r="BE90" s="492"/>
      <c r="BF90" s="492"/>
      <c r="BG90" s="492"/>
      <c r="BH90" s="492"/>
      <c r="BI90" s="492"/>
      <c r="BJ90" s="492"/>
      <c r="BK90" s="498" t="s">
        <v>1796</v>
      </c>
      <c r="BL90" s="604">
        <v>65</v>
      </c>
      <c r="BM90" s="604">
        <v>74</v>
      </c>
      <c r="BN90" s="604">
        <v>49</v>
      </c>
      <c r="BO90" s="604">
        <v>58</v>
      </c>
      <c r="BP90" s="484"/>
      <c r="BQ90" s="492"/>
      <c r="BR90" s="492"/>
      <c r="BS90" s="492"/>
      <c r="BT90" s="492"/>
      <c r="BU90" s="492"/>
      <c r="BV90" s="484"/>
      <c r="BW90" s="490" t="s">
        <v>2875</v>
      </c>
      <c r="BX90" s="725">
        <v>137</v>
      </c>
      <c r="BY90" s="664">
        <v>149</v>
      </c>
      <c r="BZ90" s="722">
        <v>117</v>
      </c>
      <c r="CA90" s="664">
        <v>129</v>
      </c>
      <c r="CB90" s="481"/>
      <c r="CC90" s="492"/>
      <c r="CD90" s="492"/>
      <c r="CE90" s="492"/>
      <c r="CF90" s="492"/>
      <c r="CG90" s="492"/>
      <c r="CH90" s="492"/>
      <c r="CI90" s="492"/>
    </row>
    <row r="91" spans="1:87">
      <c r="A91" s="492"/>
      <c r="B91" s="499" t="s">
        <v>845</v>
      </c>
      <c r="C91" s="604">
        <v>238</v>
      </c>
      <c r="D91" s="482">
        <v>274</v>
      </c>
      <c r="E91" s="604">
        <v>189</v>
      </c>
      <c r="F91" s="604">
        <v>225</v>
      </c>
      <c r="G91" s="488"/>
      <c r="H91" s="494" t="s">
        <v>5732</v>
      </c>
      <c r="I91" s="604">
        <v>90</v>
      </c>
      <c r="J91" s="482">
        <v>104</v>
      </c>
      <c r="K91" s="604">
        <v>65</v>
      </c>
      <c r="L91" s="604">
        <v>79</v>
      </c>
      <c r="M91" s="492"/>
      <c r="N91" s="484"/>
      <c r="O91" s="484"/>
      <c r="P91" s="484"/>
      <c r="Q91" s="484"/>
      <c r="R91" s="484"/>
      <c r="S91" s="492"/>
      <c r="T91" s="493" t="s">
        <v>5110</v>
      </c>
      <c r="U91" s="604">
        <v>81</v>
      </c>
      <c r="V91" s="482">
        <v>98</v>
      </c>
      <c r="W91" s="604">
        <v>50</v>
      </c>
      <c r="X91" s="614">
        <v>67</v>
      </c>
      <c r="Y91" s="484"/>
      <c r="Z91" s="492"/>
      <c r="AA91" s="492"/>
      <c r="AB91" s="492"/>
      <c r="AC91" s="492"/>
      <c r="AD91" s="492"/>
      <c r="AE91" s="489"/>
      <c r="AF91" s="496" t="s">
        <v>82</v>
      </c>
      <c r="AG91" s="604">
        <v>73</v>
      </c>
      <c r="AH91" s="482">
        <v>82</v>
      </c>
      <c r="AI91" s="604">
        <v>59</v>
      </c>
      <c r="AJ91" s="614">
        <v>67</v>
      </c>
      <c r="AK91" s="492"/>
      <c r="AL91" s="492"/>
      <c r="AM91" s="496" t="s">
        <v>1096</v>
      </c>
      <c r="AN91" s="604">
        <v>122</v>
      </c>
      <c r="AO91" s="604">
        <v>148</v>
      </c>
      <c r="AP91" s="604">
        <v>76</v>
      </c>
      <c r="AQ91" s="604">
        <v>101</v>
      </c>
      <c r="AR91" s="484"/>
      <c r="AS91" s="492"/>
      <c r="AT91" s="492"/>
      <c r="AU91" s="492"/>
      <c r="AV91" s="492"/>
      <c r="AW91" s="492"/>
      <c r="AX91" s="492"/>
      <c r="AY91" s="486"/>
      <c r="AZ91" s="492"/>
      <c r="BA91" s="492"/>
      <c r="BB91" s="492"/>
      <c r="BC91" s="492"/>
      <c r="BD91" s="489"/>
      <c r="BE91" s="492"/>
      <c r="BF91" s="492"/>
      <c r="BG91" s="492"/>
      <c r="BH91" s="492"/>
      <c r="BI91" s="492"/>
      <c r="BJ91" s="489"/>
      <c r="BK91" s="498" t="s">
        <v>1577</v>
      </c>
      <c r="BL91" s="604">
        <v>62</v>
      </c>
      <c r="BM91" s="604">
        <v>70</v>
      </c>
      <c r="BN91" s="604">
        <v>46</v>
      </c>
      <c r="BO91" s="604">
        <v>55</v>
      </c>
      <c r="BP91" s="484"/>
      <c r="BQ91" s="492"/>
      <c r="BR91" s="492"/>
      <c r="BS91" s="492"/>
      <c r="BT91" s="492"/>
      <c r="BU91" s="492"/>
      <c r="BV91" s="484"/>
      <c r="BW91" s="490" t="s">
        <v>2286</v>
      </c>
      <c r="BX91" s="725">
        <v>121</v>
      </c>
      <c r="BY91" s="664">
        <v>131</v>
      </c>
      <c r="BZ91" s="722">
        <v>104</v>
      </c>
      <c r="CA91" s="664">
        <v>114</v>
      </c>
      <c r="CB91" s="481"/>
      <c r="CC91" s="492"/>
      <c r="CD91" s="492"/>
      <c r="CE91" s="492"/>
      <c r="CF91" s="492"/>
      <c r="CG91" s="492"/>
      <c r="CH91" s="492"/>
      <c r="CI91" s="492"/>
    </row>
    <row r="92" spans="1:87">
      <c r="A92" s="492"/>
      <c r="B92" s="499" t="s">
        <v>846</v>
      </c>
      <c r="C92" s="604">
        <v>220</v>
      </c>
      <c r="D92" s="482">
        <v>252</v>
      </c>
      <c r="E92" s="604">
        <v>173</v>
      </c>
      <c r="F92" s="604">
        <v>205</v>
      </c>
      <c r="G92" s="488"/>
      <c r="H92" s="494" t="s">
        <v>5733</v>
      </c>
      <c r="I92" s="604">
        <v>76</v>
      </c>
      <c r="J92" s="482">
        <v>88</v>
      </c>
      <c r="K92" s="604">
        <v>55</v>
      </c>
      <c r="L92" s="604">
        <v>67</v>
      </c>
      <c r="M92" s="492"/>
      <c r="N92" s="484"/>
      <c r="O92" s="484"/>
      <c r="P92" s="484"/>
      <c r="Q92" s="484"/>
      <c r="R92" s="484"/>
      <c r="S92" s="492"/>
      <c r="T92" s="493" t="s">
        <v>5111</v>
      </c>
      <c r="U92" s="605">
        <v>78</v>
      </c>
      <c r="V92" s="606">
        <v>95</v>
      </c>
      <c r="W92" s="605">
        <v>48</v>
      </c>
      <c r="X92" s="615">
        <v>65</v>
      </c>
      <c r="Y92" s="484"/>
      <c r="Z92" s="492"/>
      <c r="AA92" s="492"/>
      <c r="AB92" s="492"/>
      <c r="AC92" s="492"/>
      <c r="AD92" s="492"/>
      <c r="AE92" s="489"/>
      <c r="AF92" s="496" t="s">
        <v>479</v>
      </c>
      <c r="AG92" s="604">
        <v>69</v>
      </c>
      <c r="AH92" s="482">
        <v>78</v>
      </c>
      <c r="AI92" s="604">
        <v>51</v>
      </c>
      <c r="AJ92" s="614">
        <v>61</v>
      </c>
      <c r="AK92" s="492"/>
      <c r="AL92" s="492"/>
      <c r="AM92" s="496" t="s">
        <v>1097</v>
      </c>
      <c r="AN92" s="604">
        <v>106</v>
      </c>
      <c r="AO92" s="604">
        <v>129</v>
      </c>
      <c r="AP92" s="604">
        <v>66</v>
      </c>
      <c r="AQ92" s="604">
        <v>88</v>
      </c>
      <c r="AR92" s="484"/>
      <c r="AS92" s="492"/>
      <c r="AT92" s="492"/>
      <c r="AU92" s="492"/>
      <c r="AV92" s="492"/>
      <c r="AW92" s="492"/>
      <c r="AX92" s="492"/>
      <c r="AY92" s="486"/>
      <c r="AZ92" s="492"/>
      <c r="BA92" s="492"/>
      <c r="BB92" s="492"/>
      <c r="BC92" s="492"/>
      <c r="BD92" s="489"/>
      <c r="BE92" s="492"/>
      <c r="BF92" s="492"/>
      <c r="BG92" s="492"/>
      <c r="BH92" s="492"/>
      <c r="BI92" s="492"/>
      <c r="BJ92" s="489"/>
      <c r="BK92" s="498" t="s">
        <v>1578</v>
      </c>
      <c r="BL92" s="604">
        <v>58</v>
      </c>
      <c r="BM92" s="604">
        <v>66</v>
      </c>
      <c r="BN92" s="604">
        <v>43</v>
      </c>
      <c r="BO92" s="604">
        <v>51</v>
      </c>
      <c r="BP92" s="484"/>
      <c r="BQ92" s="492"/>
      <c r="BR92" s="492"/>
      <c r="BS92" s="492"/>
      <c r="BT92" s="492"/>
      <c r="BU92" s="492"/>
      <c r="BV92" s="484"/>
      <c r="BW92" s="490" t="s">
        <v>2289</v>
      </c>
      <c r="BX92" s="720">
        <v>109</v>
      </c>
      <c r="BY92" s="665">
        <v>119</v>
      </c>
      <c r="BZ92" s="721">
        <v>93</v>
      </c>
      <c r="CA92" s="665">
        <v>103</v>
      </c>
      <c r="CB92" s="481"/>
      <c r="CC92" s="492"/>
      <c r="CD92" s="492"/>
      <c r="CE92" s="492"/>
      <c r="CF92" s="492"/>
      <c r="CG92" s="492"/>
      <c r="CH92" s="492"/>
      <c r="CI92" s="492"/>
    </row>
    <row r="93" spans="1:87">
      <c r="A93" s="492"/>
      <c r="B93" s="499" t="s">
        <v>847</v>
      </c>
      <c r="C93" s="605">
        <v>200</v>
      </c>
      <c r="D93" s="482">
        <v>229</v>
      </c>
      <c r="E93" s="605">
        <v>158</v>
      </c>
      <c r="F93" s="605">
        <v>188</v>
      </c>
      <c r="G93" s="488"/>
      <c r="H93" s="494" t="s">
        <v>5734</v>
      </c>
      <c r="I93" s="605">
        <v>56</v>
      </c>
      <c r="J93" s="606">
        <v>64</v>
      </c>
      <c r="K93" s="605">
        <v>41</v>
      </c>
      <c r="L93" s="605">
        <v>50</v>
      </c>
      <c r="M93" s="492"/>
      <c r="N93" s="484"/>
      <c r="O93" s="484"/>
      <c r="P93" s="484"/>
      <c r="Q93" s="484"/>
      <c r="R93" s="484"/>
      <c r="S93" s="492"/>
      <c r="T93" s="493" t="s">
        <v>6007</v>
      </c>
      <c r="U93" s="604">
        <v>116</v>
      </c>
      <c r="V93" s="482">
        <v>141</v>
      </c>
      <c r="W93" s="604">
        <v>70</v>
      </c>
      <c r="X93" s="614">
        <v>95</v>
      </c>
      <c r="Y93" s="484"/>
      <c r="Z93" s="492"/>
      <c r="AA93" s="492"/>
      <c r="AB93" s="492"/>
      <c r="AC93" s="492"/>
      <c r="AD93" s="492"/>
      <c r="AE93" s="489"/>
      <c r="AF93" s="496" t="s">
        <v>318</v>
      </c>
      <c r="AG93" s="605">
        <v>61</v>
      </c>
      <c r="AH93" s="606">
        <v>70</v>
      </c>
      <c r="AI93" s="605">
        <v>46</v>
      </c>
      <c r="AJ93" s="615">
        <v>54</v>
      </c>
      <c r="AK93" s="492"/>
      <c r="AL93" s="492"/>
      <c r="AM93" s="496" t="s">
        <v>1098</v>
      </c>
      <c r="AN93" s="604">
        <v>94</v>
      </c>
      <c r="AO93" s="604">
        <v>113</v>
      </c>
      <c r="AP93" s="604">
        <v>58</v>
      </c>
      <c r="AQ93" s="604">
        <v>78</v>
      </c>
      <c r="AR93" s="484"/>
      <c r="AS93" s="492"/>
      <c r="AT93" s="492"/>
      <c r="AU93" s="492"/>
      <c r="AV93" s="492"/>
      <c r="AW93" s="492"/>
      <c r="AX93" s="492"/>
      <c r="AY93" s="486"/>
      <c r="AZ93" s="492"/>
      <c r="BA93" s="492"/>
      <c r="BB93" s="492"/>
      <c r="BC93" s="492"/>
      <c r="BD93" s="489"/>
      <c r="BE93" s="492"/>
      <c r="BF93" s="492"/>
      <c r="BG93" s="492"/>
      <c r="BH93" s="492"/>
      <c r="BI93" s="492"/>
      <c r="BJ93" s="489"/>
      <c r="BK93" s="498" t="s">
        <v>1579</v>
      </c>
      <c r="BL93" s="604">
        <v>54</v>
      </c>
      <c r="BM93" s="604">
        <v>61</v>
      </c>
      <c r="BN93" s="604">
        <v>41</v>
      </c>
      <c r="BO93" s="604">
        <v>48</v>
      </c>
      <c r="BP93" s="484"/>
      <c r="BQ93" s="492"/>
      <c r="BR93" s="492"/>
      <c r="BS93" s="492"/>
      <c r="BT93" s="492"/>
      <c r="BU93" s="492"/>
      <c r="BV93" s="484"/>
      <c r="BW93" s="492"/>
      <c r="BX93" s="492"/>
      <c r="BY93" s="492"/>
      <c r="BZ93" s="492"/>
      <c r="CA93" s="481"/>
      <c r="CB93" s="481"/>
      <c r="CC93" s="492"/>
      <c r="CD93" s="492"/>
      <c r="CE93" s="492"/>
      <c r="CF93" s="492"/>
      <c r="CG93" s="492"/>
      <c r="CH93" s="492"/>
      <c r="CI93" s="492"/>
    </row>
    <row r="94" spans="1:87">
      <c r="A94" s="492"/>
      <c r="B94" s="499" t="s">
        <v>848</v>
      </c>
      <c r="C94" s="607">
        <v>185</v>
      </c>
      <c r="D94" s="607">
        <v>212</v>
      </c>
      <c r="E94" s="607">
        <v>147</v>
      </c>
      <c r="F94" s="607">
        <v>174</v>
      </c>
      <c r="G94" s="492"/>
      <c r="H94" s="494" t="s">
        <v>5735</v>
      </c>
      <c r="I94" s="607">
        <v>120</v>
      </c>
      <c r="J94" s="608">
        <v>138</v>
      </c>
      <c r="K94" s="607">
        <v>88</v>
      </c>
      <c r="L94" s="613">
        <v>106</v>
      </c>
      <c r="M94" s="492"/>
      <c r="N94" s="484"/>
      <c r="O94" s="484"/>
      <c r="P94" s="484"/>
      <c r="Q94" s="484"/>
      <c r="R94" s="484"/>
      <c r="S94" s="492"/>
      <c r="T94" s="493" t="s">
        <v>6008</v>
      </c>
      <c r="U94" s="604">
        <v>102</v>
      </c>
      <c r="V94" s="482">
        <v>124</v>
      </c>
      <c r="W94" s="604">
        <v>61</v>
      </c>
      <c r="X94" s="614">
        <v>83</v>
      </c>
      <c r="Y94" s="484"/>
      <c r="Z94" s="492"/>
      <c r="AA94" s="492"/>
      <c r="AB94" s="492"/>
      <c r="AC94" s="492"/>
      <c r="AD94" s="492"/>
      <c r="AE94" s="489"/>
      <c r="AF94" s="496" t="s">
        <v>6282</v>
      </c>
      <c r="AG94" s="609">
        <v>98</v>
      </c>
      <c r="AH94" s="602">
        <v>108</v>
      </c>
      <c r="AI94" s="621">
        <v>79</v>
      </c>
      <c r="AJ94" s="602">
        <v>90</v>
      </c>
      <c r="AK94" s="492"/>
      <c r="AL94" s="492"/>
      <c r="AM94" s="496" t="s">
        <v>1099</v>
      </c>
      <c r="AN94" s="604">
        <v>80</v>
      </c>
      <c r="AO94" s="604">
        <v>97</v>
      </c>
      <c r="AP94" s="604">
        <v>50</v>
      </c>
      <c r="AQ94" s="604">
        <v>67</v>
      </c>
      <c r="AR94" s="484"/>
      <c r="AS94" s="492"/>
      <c r="AT94" s="492"/>
      <c r="AU94" s="492"/>
      <c r="AV94" s="492"/>
      <c r="AW94" s="492"/>
      <c r="AX94" s="492"/>
      <c r="AY94" s="486"/>
      <c r="AZ94" s="492"/>
      <c r="BA94" s="492"/>
      <c r="BB94" s="492"/>
      <c r="BC94" s="492"/>
      <c r="BD94" s="489"/>
      <c r="BE94" s="492"/>
      <c r="BF94" s="492"/>
      <c r="BG94" s="492"/>
      <c r="BH94" s="492"/>
      <c r="BI94" s="492"/>
      <c r="BJ94" s="489"/>
      <c r="BK94" s="498" t="s">
        <v>4173</v>
      </c>
      <c r="BL94" s="604">
        <v>50</v>
      </c>
      <c r="BM94" s="604">
        <v>56</v>
      </c>
      <c r="BN94" s="604">
        <v>37</v>
      </c>
      <c r="BO94" s="604">
        <v>44</v>
      </c>
      <c r="BP94" s="484"/>
      <c r="BQ94" s="492"/>
      <c r="BR94" s="492"/>
      <c r="BS94" s="492"/>
      <c r="BT94" s="492"/>
      <c r="BU94" s="492"/>
      <c r="BV94" s="484"/>
      <c r="BW94" s="492"/>
      <c r="BX94" s="492"/>
      <c r="BY94" s="492"/>
      <c r="BZ94" s="492"/>
      <c r="CA94" s="481"/>
      <c r="CB94" s="481"/>
      <c r="CC94" s="492"/>
      <c r="CD94" s="492"/>
      <c r="CE94" s="492"/>
      <c r="CF94" s="492"/>
      <c r="CG94" s="492"/>
      <c r="CH94" s="492"/>
      <c r="CI94" s="492"/>
    </row>
    <row r="95" spans="1:87">
      <c r="A95" s="492"/>
      <c r="B95" s="499" t="s">
        <v>849</v>
      </c>
      <c r="C95" s="604">
        <v>171</v>
      </c>
      <c r="D95" s="604">
        <v>196</v>
      </c>
      <c r="E95" s="604">
        <v>136</v>
      </c>
      <c r="F95" s="604">
        <v>161</v>
      </c>
      <c r="G95" s="492"/>
      <c r="H95" s="494" t="s">
        <v>5736</v>
      </c>
      <c r="I95" s="604">
        <v>89</v>
      </c>
      <c r="J95" s="482">
        <v>102</v>
      </c>
      <c r="K95" s="604">
        <v>65</v>
      </c>
      <c r="L95" s="614">
        <v>79</v>
      </c>
      <c r="M95" s="492"/>
      <c r="N95" s="484"/>
      <c r="O95" s="484"/>
      <c r="P95" s="484"/>
      <c r="Q95" s="484"/>
      <c r="R95" s="484"/>
      <c r="S95" s="492"/>
      <c r="T95" s="493" t="s">
        <v>6009</v>
      </c>
      <c r="U95" s="604">
        <v>91</v>
      </c>
      <c r="V95" s="482">
        <v>111</v>
      </c>
      <c r="W95" s="604">
        <v>55</v>
      </c>
      <c r="X95" s="614">
        <v>74</v>
      </c>
      <c r="Y95" s="484"/>
      <c r="Z95" s="492"/>
      <c r="AA95" s="492"/>
      <c r="AB95" s="492"/>
      <c r="AC95" s="492"/>
      <c r="AD95" s="492"/>
      <c r="AE95" s="492"/>
      <c r="AF95" s="496" t="s">
        <v>1110</v>
      </c>
      <c r="AG95" s="622">
        <v>88</v>
      </c>
      <c r="AH95" s="620">
        <v>97</v>
      </c>
      <c r="AI95" s="623">
        <v>71</v>
      </c>
      <c r="AJ95" s="620">
        <v>81</v>
      </c>
      <c r="AK95" s="492"/>
      <c r="AL95" s="492"/>
      <c r="AM95" s="496" t="s">
        <v>1100</v>
      </c>
      <c r="AN95" s="604">
        <v>65</v>
      </c>
      <c r="AO95" s="604">
        <v>79</v>
      </c>
      <c r="AP95" s="604">
        <v>41</v>
      </c>
      <c r="AQ95" s="604">
        <v>55</v>
      </c>
      <c r="AR95" s="484"/>
      <c r="AS95" s="492"/>
      <c r="AT95" s="492"/>
      <c r="AU95" s="492"/>
      <c r="AV95" s="492"/>
      <c r="AW95" s="492"/>
      <c r="AX95" s="492"/>
      <c r="AY95" s="486"/>
      <c r="AZ95" s="492"/>
      <c r="BA95" s="492"/>
      <c r="BB95" s="492"/>
      <c r="BC95" s="492"/>
      <c r="BD95" s="489"/>
      <c r="BE95" s="492"/>
      <c r="BF95" s="492"/>
      <c r="BG95" s="492"/>
      <c r="BH95" s="492"/>
      <c r="BI95" s="492"/>
      <c r="BJ95" s="489"/>
      <c r="BK95" s="498" t="s">
        <v>4174</v>
      </c>
      <c r="BL95" s="604">
        <v>46</v>
      </c>
      <c r="BM95" s="604">
        <v>52</v>
      </c>
      <c r="BN95" s="604">
        <v>35</v>
      </c>
      <c r="BO95" s="604">
        <v>41</v>
      </c>
      <c r="BP95" s="484"/>
      <c r="BQ95" s="492"/>
      <c r="BR95" s="492"/>
      <c r="BS95" s="492"/>
      <c r="BT95" s="492"/>
      <c r="BU95" s="492"/>
      <c r="BV95" s="484"/>
      <c r="BW95" s="492"/>
      <c r="BX95" s="492"/>
      <c r="BY95" s="492"/>
      <c r="BZ95" s="492"/>
      <c r="CA95" s="481"/>
      <c r="CB95" s="481"/>
      <c r="CC95" s="492"/>
      <c r="CD95" s="492"/>
      <c r="CE95" s="492"/>
      <c r="CF95" s="492"/>
      <c r="CG95" s="492"/>
      <c r="CH95" s="492"/>
      <c r="CI95" s="492"/>
    </row>
    <row r="96" spans="1:87">
      <c r="A96" s="492"/>
      <c r="B96" s="499" t="s">
        <v>850</v>
      </c>
      <c r="C96" s="604">
        <v>160</v>
      </c>
      <c r="D96" s="604">
        <v>183</v>
      </c>
      <c r="E96" s="604">
        <v>127</v>
      </c>
      <c r="F96" s="604">
        <v>150</v>
      </c>
      <c r="G96" s="492"/>
      <c r="H96" s="493" t="s">
        <v>5737</v>
      </c>
      <c r="I96" s="604">
        <v>75</v>
      </c>
      <c r="J96" s="482">
        <v>86</v>
      </c>
      <c r="K96" s="604">
        <v>56</v>
      </c>
      <c r="L96" s="614">
        <v>67</v>
      </c>
      <c r="M96" s="492"/>
      <c r="N96" s="484"/>
      <c r="O96" s="484"/>
      <c r="P96" s="484"/>
      <c r="Q96" s="484"/>
      <c r="R96" s="484"/>
      <c r="S96" s="492"/>
      <c r="T96" s="493" t="s">
        <v>6010</v>
      </c>
      <c r="U96" s="604">
        <v>82</v>
      </c>
      <c r="V96" s="482">
        <v>100</v>
      </c>
      <c r="W96" s="604">
        <v>50</v>
      </c>
      <c r="X96" s="614">
        <v>67</v>
      </c>
      <c r="Y96" s="484"/>
      <c r="Z96" s="492"/>
      <c r="AA96" s="492"/>
      <c r="AB96" s="492"/>
      <c r="AC96" s="492"/>
      <c r="AD96" s="492"/>
      <c r="AE96" s="489"/>
      <c r="AF96" s="496" t="s">
        <v>6283</v>
      </c>
      <c r="AG96" s="725">
        <v>81</v>
      </c>
      <c r="AH96" s="664">
        <v>89</v>
      </c>
      <c r="AI96" s="726">
        <v>66</v>
      </c>
      <c r="AJ96" s="664">
        <v>74</v>
      </c>
      <c r="AK96" s="492"/>
      <c r="AL96" s="492"/>
      <c r="AM96" s="496" t="s">
        <v>1101</v>
      </c>
      <c r="AN96" s="604">
        <v>55</v>
      </c>
      <c r="AO96" s="604">
        <v>67</v>
      </c>
      <c r="AP96" s="604">
        <v>35</v>
      </c>
      <c r="AQ96" s="604">
        <v>47</v>
      </c>
      <c r="AR96" s="484"/>
      <c r="AS96" s="492"/>
      <c r="AT96" s="492"/>
      <c r="AU96" s="492"/>
      <c r="AV96" s="492"/>
      <c r="AW96" s="492"/>
      <c r="AX96" s="492"/>
      <c r="AY96" s="486"/>
      <c r="AZ96" s="492"/>
      <c r="BA96" s="492"/>
      <c r="BB96" s="492"/>
      <c r="BC96" s="492"/>
      <c r="BD96" s="492"/>
      <c r="BE96" s="492"/>
      <c r="BF96" s="492"/>
      <c r="BG96" s="492"/>
      <c r="BH96" s="492"/>
      <c r="BI96" s="492"/>
      <c r="BJ96" s="489"/>
      <c r="BK96" s="498" t="s">
        <v>4175</v>
      </c>
      <c r="BL96" s="604">
        <v>42</v>
      </c>
      <c r="BM96" s="604">
        <v>48</v>
      </c>
      <c r="BN96" s="604">
        <v>32</v>
      </c>
      <c r="BO96" s="604">
        <v>37</v>
      </c>
      <c r="BP96" s="484"/>
      <c r="BQ96" s="492"/>
      <c r="BR96" s="492"/>
      <c r="BS96" s="492"/>
      <c r="BT96" s="492"/>
      <c r="BU96" s="492"/>
      <c r="BV96" s="484"/>
      <c r="BW96" s="492"/>
      <c r="BX96" s="492"/>
      <c r="BY96" s="492"/>
      <c r="BZ96" s="492"/>
      <c r="CA96" s="481"/>
      <c r="CB96" s="481"/>
      <c r="CC96" s="492"/>
      <c r="CD96" s="492"/>
      <c r="CE96" s="492"/>
      <c r="CF96" s="492"/>
      <c r="CG96" s="492"/>
      <c r="CH96" s="492"/>
      <c r="CI96" s="492"/>
    </row>
    <row r="97" spans="1:87">
      <c r="A97" s="492"/>
      <c r="B97" s="499" t="s">
        <v>851</v>
      </c>
      <c r="C97" s="604">
        <v>149</v>
      </c>
      <c r="D97" s="604">
        <v>170</v>
      </c>
      <c r="E97" s="604">
        <v>119</v>
      </c>
      <c r="F97" s="604">
        <v>140</v>
      </c>
      <c r="G97" s="492"/>
      <c r="H97" s="493" t="s">
        <v>6273</v>
      </c>
      <c r="I97" s="604">
        <v>57</v>
      </c>
      <c r="J97" s="482">
        <v>65</v>
      </c>
      <c r="K97" s="604">
        <v>42</v>
      </c>
      <c r="L97" s="614">
        <v>51</v>
      </c>
      <c r="M97" s="492"/>
      <c r="N97" s="484"/>
      <c r="O97" s="484"/>
      <c r="P97" s="484"/>
      <c r="Q97" s="484"/>
      <c r="R97" s="484"/>
      <c r="S97" s="492"/>
      <c r="T97" s="493" t="s">
        <v>6011</v>
      </c>
      <c r="U97" s="604">
        <v>75</v>
      </c>
      <c r="V97" s="482">
        <v>91</v>
      </c>
      <c r="W97" s="604">
        <v>46</v>
      </c>
      <c r="X97" s="614">
        <v>62</v>
      </c>
      <c r="Y97" s="484"/>
      <c r="Z97" s="492"/>
      <c r="AA97" s="492"/>
      <c r="AB97" s="492"/>
      <c r="AC97" s="492"/>
      <c r="AD97" s="492"/>
      <c r="AE97" s="489"/>
      <c r="AF97" s="496" t="s">
        <v>6284</v>
      </c>
      <c r="AG97" s="725">
        <v>70</v>
      </c>
      <c r="AH97" s="664">
        <v>78</v>
      </c>
      <c r="AI97" s="726">
        <v>58</v>
      </c>
      <c r="AJ97" s="664">
        <v>65</v>
      </c>
      <c r="AK97" s="492"/>
      <c r="AL97" s="492"/>
      <c r="AM97" s="496" t="s">
        <v>1102</v>
      </c>
      <c r="AN97" s="607">
        <v>126</v>
      </c>
      <c r="AO97" s="607">
        <v>153</v>
      </c>
      <c r="AP97" s="607">
        <v>77</v>
      </c>
      <c r="AQ97" s="607">
        <v>103</v>
      </c>
      <c r="AR97" s="484"/>
      <c r="AS97" s="492"/>
      <c r="AT97" s="492"/>
      <c r="AU97" s="492"/>
      <c r="AV97" s="492"/>
      <c r="AW97" s="492"/>
      <c r="AX97" s="492"/>
      <c r="AY97" s="486"/>
      <c r="AZ97" s="492"/>
      <c r="BA97" s="492"/>
      <c r="BB97" s="492"/>
      <c r="BC97" s="492"/>
      <c r="BD97" s="492"/>
      <c r="BE97" s="492"/>
      <c r="BF97" s="492"/>
      <c r="BG97" s="492"/>
      <c r="BH97" s="492"/>
      <c r="BI97" s="492"/>
      <c r="BJ97" s="489"/>
      <c r="BK97" s="498" t="s">
        <v>4176</v>
      </c>
      <c r="BL97" s="604">
        <v>38</v>
      </c>
      <c r="BM97" s="604">
        <v>43</v>
      </c>
      <c r="BN97" s="604">
        <v>29</v>
      </c>
      <c r="BO97" s="604">
        <v>34</v>
      </c>
      <c r="BP97" s="484"/>
      <c r="BQ97" s="492"/>
      <c r="BR97" s="492"/>
      <c r="BS97" s="492"/>
      <c r="BT97" s="492"/>
      <c r="BU97" s="492"/>
      <c r="BV97" s="484"/>
      <c r="BW97" s="492"/>
      <c r="BX97" s="492"/>
      <c r="BY97" s="492"/>
      <c r="BZ97" s="492"/>
      <c r="CA97" s="481"/>
      <c r="CB97" s="481"/>
      <c r="CC97" s="492"/>
      <c r="CD97" s="492"/>
      <c r="CE97" s="492"/>
      <c r="CF97" s="492"/>
      <c r="CG97" s="492"/>
      <c r="CH97" s="492"/>
      <c r="CI97" s="492"/>
    </row>
    <row r="98" spans="1:87">
      <c r="A98" s="492"/>
      <c r="B98" s="499" t="s">
        <v>852</v>
      </c>
      <c r="C98" s="605">
        <v>139</v>
      </c>
      <c r="D98" s="605">
        <v>158</v>
      </c>
      <c r="E98" s="605">
        <v>111</v>
      </c>
      <c r="F98" s="605">
        <v>131</v>
      </c>
      <c r="G98" s="492"/>
      <c r="H98" s="493" t="s">
        <v>3546</v>
      </c>
      <c r="I98" s="604">
        <v>49</v>
      </c>
      <c r="J98" s="482">
        <v>56</v>
      </c>
      <c r="K98" s="604">
        <v>37</v>
      </c>
      <c r="L98" s="614">
        <v>44</v>
      </c>
      <c r="M98" s="492"/>
      <c r="N98" s="484"/>
      <c r="O98" s="484"/>
      <c r="P98" s="484"/>
      <c r="Q98" s="484"/>
      <c r="R98" s="484"/>
      <c r="S98" s="492"/>
      <c r="T98" s="493" t="s">
        <v>6306</v>
      </c>
      <c r="U98" s="604">
        <v>69</v>
      </c>
      <c r="V98" s="482">
        <v>84</v>
      </c>
      <c r="W98" s="604">
        <v>42</v>
      </c>
      <c r="X98" s="614">
        <v>57</v>
      </c>
      <c r="Y98" s="484"/>
      <c r="Z98" s="492"/>
      <c r="AA98" s="492"/>
      <c r="AB98" s="492"/>
      <c r="AC98" s="492"/>
      <c r="AD98" s="492"/>
      <c r="AE98" s="489"/>
      <c r="AF98" s="496" t="s">
        <v>6285</v>
      </c>
      <c r="AG98" s="725">
        <v>64</v>
      </c>
      <c r="AH98" s="664">
        <v>70</v>
      </c>
      <c r="AI98" s="726">
        <v>52</v>
      </c>
      <c r="AJ98" s="664">
        <v>59</v>
      </c>
      <c r="AK98" s="492"/>
      <c r="AL98" s="492"/>
      <c r="AM98" s="496" t="s">
        <v>1103</v>
      </c>
      <c r="AN98" s="604">
        <v>104</v>
      </c>
      <c r="AO98" s="604">
        <v>126</v>
      </c>
      <c r="AP98" s="604">
        <v>64</v>
      </c>
      <c r="AQ98" s="604">
        <v>86</v>
      </c>
      <c r="AR98" s="484"/>
      <c r="AS98" s="492"/>
      <c r="AT98" s="492"/>
      <c r="AU98" s="492"/>
      <c r="AV98" s="492"/>
      <c r="AW98" s="492"/>
      <c r="AX98" s="492"/>
      <c r="AY98" s="486"/>
      <c r="AZ98" s="492"/>
      <c r="BA98" s="492"/>
      <c r="BB98" s="492"/>
      <c r="BC98" s="492"/>
      <c r="BD98" s="492"/>
      <c r="BE98" s="492"/>
      <c r="BF98" s="492"/>
      <c r="BG98" s="492"/>
      <c r="BH98" s="492"/>
      <c r="BI98" s="492"/>
      <c r="BJ98" s="489"/>
      <c r="BK98" s="498" t="s">
        <v>4177</v>
      </c>
      <c r="BL98" s="604">
        <v>35</v>
      </c>
      <c r="BM98" s="604">
        <v>39</v>
      </c>
      <c r="BN98" s="604">
        <v>26</v>
      </c>
      <c r="BO98" s="604">
        <v>31</v>
      </c>
      <c r="BP98" s="484"/>
      <c r="BQ98" s="492"/>
      <c r="BR98" s="492"/>
      <c r="BS98" s="492"/>
      <c r="BT98" s="492"/>
      <c r="BU98" s="492"/>
      <c r="BV98" s="484"/>
      <c r="BW98" s="492"/>
      <c r="BX98" s="492"/>
      <c r="BY98" s="492"/>
      <c r="BZ98" s="492"/>
      <c r="CA98" s="481"/>
      <c r="CB98" s="481"/>
      <c r="CC98" s="492"/>
      <c r="CD98" s="492"/>
      <c r="CE98" s="492"/>
      <c r="CF98" s="492"/>
      <c r="CG98" s="492"/>
      <c r="CH98" s="492"/>
      <c r="CI98" s="492"/>
    </row>
    <row r="99" spans="1:87">
      <c r="A99" s="492"/>
      <c r="B99" s="499" t="s">
        <v>853</v>
      </c>
      <c r="C99" s="604">
        <v>131</v>
      </c>
      <c r="D99" s="604">
        <v>149</v>
      </c>
      <c r="E99" s="604">
        <v>105</v>
      </c>
      <c r="F99" s="604">
        <v>123</v>
      </c>
      <c r="G99" s="492"/>
      <c r="H99" s="493" t="s">
        <v>3547</v>
      </c>
      <c r="I99" s="604">
        <v>42</v>
      </c>
      <c r="J99" s="482">
        <v>48</v>
      </c>
      <c r="K99" s="604">
        <v>32</v>
      </c>
      <c r="L99" s="614">
        <v>38</v>
      </c>
      <c r="M99" s="492"/>
      <c r="N99" s="484"/>
      <c r="O99" s="484"/>
      <c r="P99" s="484"/>
      <c r="Q99" s="484"/>
      <c r="R99" s="484"/>
      <c r="S99" s="492"/>
      <c r="T99" s="493" t="s">
        <v>6307</v>
      </c>
      <c r="U99" s="605">
        <v>64</v>
      </c>
      <c r="V99" s="606">
        <v>77</v>
      </c>
      <c r="W99" s="605">
        <v>39</v>
      </c>
      <c r="X99" s="615">
        <v>53</v>
      </c>
      <c r="Y99" s="484"/>
      <c r="Z99" s="492"/>
      <c r="AA99" s="492"/>
      <c r="AB99" s="492"/>
      <c r="AC99" s="492"/>
      <c r="AD99" s="492"/>
      <c r="AE99" s="489"/>
      <c r="AF99" s="496" t="s">
        <v>6286</v>
      </c>
      <c r="AG99" s="725">
        <v>57</v>
      </c>
      <c r="AH99" s="664">
        <v>63</v>
      </c>
      <c r="AI99" s="726">
        <v>47</v>
      </c>
      <c r="AJ99" s="664">
        <v>53</v>
      </c>
      <c r="AK99" s="492"/>
      <c r="AL99" s="492"/>
      <c r="AM99" s="496" t="s">
        <v>239</v>
      </c>
      <c r="AN99" s="604">
        <v>92</v>
      </c>
      <c r="AO99" s="604">
        <v>111</v>
      </c>
      <c r="AP99" s="604">
        <v>56</v>
      </c>
      <c r="AQ99" s="604">
        <v>76</v>
      </c>
      <c r="AR99" s="484"/>
      <c r="AS99" s="492"/>
      <c r="AT99" s="492"/>
      <c r="AU99" s="492"/>
      <c r="AV99" s="492"/>
      <c r="AW99" s="492"/>
      <c r="AX99" s="492"/>
      <c r="AY99" s="486"/>
      <c r="AZ99" s="492"/>
      <c r="BA99" s="492"/>
      <c r="BB99" s="492"/>
      <c r="BC99" s="492"/>
      <c r="BD99" s="492"/>
      <c r="BE99" s="492"/>
      <c r="BF99" s="492"/>
      <c r="BG99" s="492"/>
      <c r="BH99" s="492"/>
      <c r="BI99" s="492"/>
      <c r="BJ99" s="489"/>
      <c r="BK99" s="498" t="s">
        <v>4178</v>
      </c>
      <c r="BL99" s="604">
        <v>32</v>
      </c>
      <c r="BM99" s="604">
        <v>37</v>
      </c>
      <c r="BN99" s="604">
        <v>25</v>
      </c>
      <c r="BO99" s="604">
        <v>29</v>
      </c>
      <c r="BP99" s="484"/>
      <c r="BQ99" s="492"/>
      <c r="BR99" s="492"/>
      <c r="BS99" s="492"/>
      <c r="BT99" s="492"/>
      <c r="BU99" s="492"/>
      <c r="BV99" s="484"/>
      <c r="BW99" s="492"/>
      <c r="BX99" s="492"/>
      <c r="BY99" s="492"/>
      <c r="BZ99" s="492"/>
      <c r="CA99" s="481"/>
      <c r="CB99" s="481"/>
      <c r="CC99" s="492"/>
      <c r="CD99" s="492"/>
      <c r="CE99" s="492"/>
      <c r="CF99" s="492"/>
      <c r="CG99" s="492"/>
      <c r="CH99" s="492"/>
      <c r="CI99" s="492"/>
    </row>
    <row r="100" spans="1:87">
      <c r="A100" s="492"/>
      <c r="B100" s="499" t="s">
        <v>854</v>
      </c>
      <c r="C100" s="604">
        <v>123</v>
      </c>
      <c r="D100" s="604">
        <v>140</v>
      </c>
      <c r="E100" s="604">
        <v>99</v>
      </c>
      <c r="F100" s="604">
        <v>116</v>
      </c>
      <c r="G100" s="492"/>
      <c r="H100" s="493" t="s">
        <v>6274</v>
      </c>
      <c r="I100" s="607">
        <v>118</v>
      </c>
      <c r="J100" s="608">
        <v>135</v>
      </c>
      <c r="K100" s="607">
        <v>88</v>
      </c>
      <c r="L100" s="613">
        <v>105</v>
      </c>
      <c r="M100" s="492"/>
      <c r="N100" s="484"/>
      <c r="O100" s="484"/>
      <c r="P100" s="484"/>
      <c r="Q100" s="484"/>
      <c r="R100" s="484"/>
      <c r="S100" s="492"/>
      <c r="T100" s="492"/>
      <c r="U100" s="492"/>
      <c r="V100" s="492"/>
      <c r="W100" s="492"/>
      <c r="X100" s="492"/>
      <c r="Y100" s="484"/>
      <c r="Z100" s="492"/>
      <c r="AA100" s="492"/>
      <c r="AB100" s="492"/>
      <c r="AC100" s="492"/>
      <c r="AD100" s="492"/>
      <c r="AE100" s="492"/>
      <c r="AF100" s="678" t="s">
        <v>1111</v>
      </c>
      <c r="AG100" s="664">
        <v>54</v>
      </c>
      <c r="AH100" s="664">
        <v>60</v>
      </c>
      <c r="AI100" s="664">
        <v>44</v>
      </c>
      <c r="AJ100" s="664">
        <v>50</v>
      </c>
      <c r="AK100" s="492"/>
      <c r="AL100" s="492"/>
      <c r="AM100" s="496" t="s">
        <v>295</v>
      </c>
      <c r="AN100" s="605">
        <v>81</v>
      </c>
      <c r="AO100" s="605">
        <v>98</v>
      </c>
      <c r="AP100" s="605">
        <v>50</v>
      </c>
      <c r="AQ100" s="605">
        <v>67</v>
      </c>
      <c r="AR100" s="484"/>
      <c r="AS100" s="492"/>
      <c r="AT100" s="492"/>
      <c r="AU100" s="492"/>
      <c r="AV100" s="492"/>
      <c r="AW100" s="492"/>
      <c r="AX100" s="492"/>
      <c r="AY100" s="486"/>
      <c r="AZ100" s="492"/>
      <c r="BA100" s="492"/>
      <c r="BB100" s="492"/>
      <c r="BC100" s="492"/>
      <c r="BD100" s="492"/>
      <c r="BE100" s="492"/>
      <c r="BF100" s="492"/>
      <c r="BG100" s="492"/>
      <c r="BH100" s="492"/>
      <c r="BI100" s="492"/>
      <c r="BJ100" s="492"/>
      <c r="BK100" s="498" t="s">
        <v>4179</v>
      </c>
      <c r="BL100" s="605">
        <v>27</v>
      </c>
      <c r="BM100" s="605">
        <v>30</v>
      </c>
      <c r="BN100" s="605">
        <v>20</v>
      </c>
      <c r="BO100" s="605">
        <v>24</v>
      </c>
      <c r="BP100" s="484"/>
      <c r="BQ100" s="492"/>
      <c r="BR100" s="492"/>
      <c r="BS100" s="492"/>
      <c r="BT100" s="492"/>
      <c r="BU100" s="492"/>
      <c r="BV100" s="484"/>
      <c r="BW100" s="492"/>
      <c r="BX100" s="492"/>
      <c r="BY100" s="492"/>
      <c r="BZ100" s="492"/>
      <c r="CA100" s="481"/>
      <c r="CB100" s="481"/>
      <c r="CC100" s="492"/>
      <c r="CD100" s="492"/>
      <c r="CE100" s="492"/>
      <c r="CF100" s="492"/>
      <c r="CG100" s="492"/>
      <c r="CH100" s="492"/>
      <c r="CI100" s="492"/>
    </row>
    <row r="101" spans="1:87">
      <c r="A101" s="492"/>
      <c r="B101" s="499" t="s">
        <v>855</v>
      </c>
      <c r="C101" s="604">
        <v>117</v>
      </c>
      <c r="D101" s="604">
        <v>133</v>
      </c>
      <c r="E101" s="604">
        <v>94</v>
      </c>
      <c r="F101" s="604">
        <v>110</v>
      </c>
      <c r="G101" s="492"/>
      <c r="H101" s="493" t="s">
        <v>6275</v>
      </c>
      <c r="I101" s="604">
        <v>87</v>
      </c>
      <c r="J101" s="482">
        <v>100</v>
      </c>
      <c r="K101" s="604">
        <v>65</v>
      </c>
      <c r="L101" s="614">
        <v>78</v>
      </c>
      <c r="M101" s="492"/>
      <c r="N101" s="484"/>
      <c r="O101" s="484"/>
      <c r="P101" s="484"/>
      <c r="Q101" s="484"/>
      <c r="R101" s="484"/>
      <c r="S101" s="492"/>
      <c r="T101" s="492"/>
      <c r="U101" s="492"/>
      <c r="V101" s="492"/>
      <c r="W101" s="492"/>
      <c r="X101" s="492"/>
      <c r="Y101" s="484"/>
      <c r="Z101" s="492"/>
      <c r="AA101" s="492"/>
      <c r="AB101" s="492"/>
      <c r="AC101" s="492"/>
      <c r="AD101" s="492"/>
      <c r="AE101" s="492"/>
      <c r="AF101" s="678" t="s">
        <v>1112</v>
      </c>
      <c r="AG101" s="664">
        <v>51</v>
      </c>
      <c r="AH101" s="664">
        <v>57</v>
      </c>
      <c r="AI101" s="664">
        <v>42</v>
      </c>
      <c r="AJ101" s="664">
        <v>48</v>
      </c>
      <c r="AK101" s="492"/>
      <c r="AL101" s="492"/>
      <c r="AM101" s="484"/>
      <c r="AN101" s="484"/>
      <c r="AO101" s="484"/>
      <c r="AP101" s="484"/>
      <c r="AQ101" s="484"/>
      <c r="AR101" s="484"/>
      <c r="AS101" s="492"/>
      <c r="AT101" s="492"/>
      <c r="AU101" s="492"/>
      <c r="AV101" s="492"/>
      <c r="AW101" s="492"/>
      <c r="AX101" s="492"/>
      <c r="AY101" s="486"/>
      <c r="AZ101" s="492"/>
      <c r="BA101" s="492"/>
      <c r="BB101" s="492"/>
      <c r="BC101" s="492"/>
      <c r="BD101" s="492"/>
      <c r="BE101" s="492"/>
      <c r="BF101" s="492"/>
      <c r="BG101" s="492"/>
      <c r="BH101" s="492"/>
      <c r="BI101" s="492"/>
      <c r="BJ101" s="489"/>
      <c r="BK101" s="498" t="s">
        <v>352</v>
      </c>
      <c r="BL101" s="604">
        <v>97</v>
      </c>
      <c r="BM101" s="604">
        <v>108</v>
      </c>
      <c r="BN101" s="604">
        <v>79</v>
      </c>
      <c r="BO101" s="604">
        <v>90</v>
      </c>
      <c r="BP101" s="484"/>
      <c r="BQ101" s="492"/>
      <c r="BR101" s="492"/>
      <c r="BS101" s="492"/>
      <c r="BT101" s="492"/>
      <c r="BU101" s="492"/>
      <c r="BV101" s="484"/>
      <c r="BW101" s="492"/>
      <c r="BX101" s="492"/>
      <c r="BY101" s="492"/>
      <c r="BZ101" s="492"/>
      <c r="CA101" s="481"/>
      <c r="CB101" s="481"/>
      <c r="CC101" s="492"/>
      <c r="CD101" s="492"/>
      <c r="CE101" s="492"/>
      <c r="CF101" s="492"/>
      <c r="CG101" s="492"/>
      <c r="CH101" s="492"/>
      <c r="CI101" s="492"/>
    </row>
    <row r="102" spans="1:87">
      <c r="A102" s="492"/>
      <c r="B102" s="499" t="s">
        <v>856</v>
      </c>
      <c r="C102" s="604">
        <v>110</v>
      </c>
      <c r="D102" s="604">
        <v>125</v>
      </c>
      <c r="E102" s="604">
        <v>89</v>
      </c>
      <c r="F102" s="604">
        <v>104</v>
      </c>
      <c r="G102" s="492"/>
      <c r="H102" s="493" t="s">
        <v>6276</v>
      </c>
      <c r="I102" s="604">
        <v>74</v>
      </c>
      <c r="J102" s="482">
        <v>85</v>
      </c>
      <c r="K102" s="604">
        <v>56</v>
      </c>
      <c r="L102" s="614">
        <v>66</v>
      </c>
      <c r="M102" s="492"/>
      <c r="N102" s="484"/>
      <c r="O102" s="484"/>
      <c r="P102" s="484"/>
      <c r="Q102" s="484"/>
      <c r="R102" s="484"/>
      <c r="S102" s="492"/>
      <c r="T102" s="492"/>
      <c r="U102" s="492"/>
      <c r="V102" s="492"/>
      <c r="W102" s="492"/>
      <c r="X102" s="492"/>
      <c r="Y102" s="484"/>
      <c r="Z102" s="492"/>
      <c r="AA102" s="492"/>
      <c r="AB102" s="492"/>
      <c r="AC102" s="492"/>
      <c r="AD102" s="492"/>
      <c r="AE102" s="492"/>
      <c r="AF102" s="678" t="s">
        <v>1113</v>
      </c>
      <c r="AG102" s="664">
        <v>46</v>
      </c>
      <c r="AH102" s="664">
        <v>51</v>
      </c>
      <c r="AI102" s="664">
        <v>38</v>
      </c>
      <c r="AJ102" s="664">
        <v>43</v>
      </c>
      <c r="AK102" s="492"/>
      <c r="AL102" s="492"/>
      <c r="AM102" s="492"/>
      <c r="AN102" s="492"/>
      <c r="AO102" s="492"/>
      <c r="AP102" s="492"/>
      <c r="AQ102" s="492"/>
      <c r="AR102" s="484"/>
      <c r="AS102" s="492"/>
      <c r="AT102" s="492"/>
      <c r="AU102" s="492"/>
      <c r="AV102" s="492"/>
      <c r="AW102" s="492"/>
      <c r="AX102" s="492"/>
      <c r="AY102" s="486"/>
      <c r="AZ102" s="492"/>
      <c r="BA102" s="492"/>
      <c r="BB102" s="492"/>
      <c r="BC102" s="492"/>
      <c r="BD102" s="492"/>
      <c r="BE102" s="492"/>
      <c r="BF102" s="492"/>
      <c r="BG102" s="492"/>
      <c r="BH102" s="492"/>
      <c r="BI102" s="492"/>
      <c r="BJ102" s="489"/>
      <c r="BK102" s="498" t="s">
        <v>355</v>
      </c>
      <c r="BL102" s="604">
        <v>88</v>
      </c>
      <c r="BM102" s="604">
        <v>97</v>
      </c>
      <c r="BN102" s="604">
        <v>71</v>
      </c>
      <c r="BO102" s="604">
        <v>81</v>
      </c>
      <c r="BP102" s="484"/>
      <c r="BQ102" s="492"/>
      <c r="BR102" s="492"/>
      <c r="BS102" s="492"/>
      <c r="BT102" s="492"/>
      <c r="BU102" s="492"/>
      <c r="BV102" s="484"/>
      <c r="BW102" s="492"/>
      <c r="BX102" s="492"/>
      <c r="BY102" s="492"/>
      <c r="BZ102" s="492"/>
      <c r="CA102" s="481"/>
      <c r="CB102" s="481"/>
      <c r="CC102" s="492"/>
      <c r="CD102" s="492"/>
      <c r="CE102" s="492"/>
      <c r="CF102" s="492"/>
      <c r="CG102" s="492"/>
      <c r="CH102" s="492"/>
      <c r="CI102" s="492"/>
    </row>
    <row r="103" spans="1:87">
      <c r="A103" s="492"/>
      <c r="B103" s="499" t="s">
        <v>857</v>
      </c>
      <c r="C103" s="604">
        <v>105</v>
      </c>
      <c r="D103" s="604">
        <v>119</v>
      </c>
      <c r="E103" s="604">
        <v>85</v>
      </c>
      <c r="F103" s="604">
        <v>99</v>
      </c>
      <c r="G103" s="492"/>
      <c r="H103" s="493" t="s">
        <v>5112</v>
      </c>
      <c r="I103" s="604">
        <v>58</v>
      </c>
      <c r="J103" s="482">
        <v>66</v>
      </c>
      <c r="K103" s="604">
        <v>44</v>
      </c>
      <c r="L103" s="614">
        <v>52</v>
      </c>
      <c r="M103" s="492"/>
      <c r="N103" s="484"/>
      <c r="O103" s="484"/>
      <c r="P103" s="484"/>
      <c r="Q103" s="484"/>
      <c r="R103" s="484"/>
      <c r="S103" s="492"/>
      <c r="T103" s="492"/>
      <c r="U103" s="492"/>
      <c r="V103" s="492"/>
      <c r="W103" s="492"/>
      <c r="X103" s="492"/>
      <c r="Y103" s="484"/>
      <c r="Z103" s="492"/>
      <c r="AA103" s="492"/>
      <c r="AB103" s="492"/>
      <c r="AC103" s="492"/>
      <c r="AD103" s="492"/>
      <c r="AE103" s="492"/>
      <c r="AF103" s="678" t="s">
        <v>1057</v>
      </c>
      <c r="AG103" s="665">
        <v>39</v>
      </c>
      <c r="AH103" s="665">
        <v>44</v>
      </c>
      <c r="AI103" s="665">
        <v>33</v>
      </c>
      <c r="AJ103" s="665">
        <v>37</v>
      </c>
      <c r="AK103" s="492"/>
      <c r="AL103" s="492"/>
      <c r="AM103" s="492"/>
      <c r="AN103" s="492"/>
      <c r="AO103" s="492"/>
      <c r="AP103" s="492"/>
      <c r="AQ103" s="492"/>
      <c r="AR103" s="484"/>
      <c r="AS103" s="492"/>
      <c r="AT103" s="492"/>
      <c r="AU103" s="492"/>
      <c r="AV103" s="492"/>
      <c r="AW103" s="492"/>
      <c r="AX103" s="492"/>
      <c r="AY103" s="486"/>
      <c r="AZ103" s="492"/>
      <c r="BA103" s="492"/>
      <c r="BB103" s="492"/>
      <c r="BC103" s="492"/>
      <c r="BD103" s="492"/>
      <c r="BE103" s="492"/>
      <c r="BF103" s="492"/>
      <c r="BG103" s="492"/>
      <c r="BH103" s="492"/>
      <c r="BI103" s="492"/>
      <c r="BJ103" s="489"/>
      <c r="BK103" s="498" t="s">
        <v>358</v>
      </c>
      <c r="BL103" s="604">
        <v>81</v>
      </c>
      <c r="BM103" s="604">
        <v>89</v>
      </c>
      <c r="BN103" s="604">
        <v>66</v>
      </c>
      <c r="BO103" s="604">
        <v>74</v>
      </c>
      <c r="BP103" s="484"/>
      <c r="BQ103" s="492"/>
      <c r="BR103" s="492"/>
      <c r="BS103" s="492"/>
      <c r="BT103" s="492"/>
      <c r="BU103" s="492"/>
      <c r="BV103" s="484"/>
      <c r="BW103" s="492"/>
      <c r="BX103" s="492"/>
      <c r="BY103" s="492"/>
      <c r="BZ103" s="492"/>
      <c r="CA103" s="492"/>
      <c r="CB103" s="481"/>
      <c r="CC103" s="492"/>
      <c r="CD103" s="492"/>
      <c r="CE103" s="492"/>
      <c r="CF103" s="492"/>
      <c r="CG103" s="492"/>
      <c r="CH103" s="492"/>
      <c r="CI103" s="492"/>
    </row>
    <row r="104" spans="1:87">
      <c r="A104" s="492"/>
      <c r="B104" s="499" t="s">
        <v>858</v>
      </c>
      <c r="C104" s="607">
        <v>100</v>
      </c>
      <c r="D104" s="607">
        <v>113</v>
      </c>
      <c r="E104" s="607">
        <v>81</v>
      </c>
      <c r="F104" s="607">
        <v>94</v>
      </c>
      <c r="G104" s="492"/>
      <c r="H104" s="493" t="s">
        <v>3548</v>
      </c>
      <c r="I104" s="604">
        <v>50</v>
      </c>
      <c r="J104" s="482">
        <v>57</v>
      </c>
      <c r="K104" s="604">
        <v>38</v>
      </c>
      <c r="L104" s="614">
        <v>45</v>
      </c>
      <c r="M104" s="492"/>
      <c r="N104" s="484"/>
      <c r="O104" s="484"/>
      <c r="P104" s="484"/>
      <c r="Q104" s="484"/>
      <c r="R104" s="484"/>
      <c r="S104" s="492"/>
      <c r="T104" s="492"/>
      <c r="U104" s="492"/>
      <c r="V104" s="492"/>
      <c r="W104" s="492"/>
      <c r="X104" s="492"/>
      <c r="Y104" s="484"/>
      <c r="Z104" s="492"/>
      <c r="AA104" s="492"/>
      <c r="AB104" s="492"/>
      <c r="AC104" s="492"/>
      <c r="AD104" s="492"/>
      <c r="AE104" s="484"/>
      <c r="AF104" s="492"/>
      <c r="AG104" s="492"/>
      <c r="AH104" s="492"/>
      <c r="AI104" s="492"/>
      <c r="AJ104" s="492"/>
      <c r="AK104" s="492"/>
      <c r="AL104" s="492"/>
      <c r="AM104" s="492"/>
      <c r="AN104" s="492"/>
      <c r="AO104" s="492"/>
      <c r="AP104" s="492"/>
      <c r="AQ104" s="492"/>
      <c r="AR104" s="484"/>
      <c r="AS104" s="492"/>
      <c r="AT104" s="492"/>
      <c r="AU104" s="492"/>
      <c r="AV104" s="492"/>
      <c r="AW104" s="492"/>
      <c r="AX104" s="492"/>
      <c r="AY104" s="486"/>
      <c r="AZ104" s="492"/>
      <c r="BA104" s="492"/>
      <c r="BB104" s="492"/>
      <c r="BC104" s="492"/>
      <c r="BD104" s="492"/>
      <c r="BE104" s="492"/>
      <c r="BF104" s="492"/>
      <c r="BG104" s="492"/>
      <c r="BH104" s="492"/>
      <c r="BI104" s="492"/>
      <c r="BJ104" s="489"/>
      <c r="BK104" s="498" t="s">
        <v>2268</v>
      </c>
      <c r="BL104" s="604">
        <v>70</v>
      </c>
      <c r="BM104" s="604">
        <v>78</v>
      </c>
      <c r="BN104" s="604">
        <v>57</v>
      </c>
      <c r="BO104" s="604">
        <v>65</v>
      </c>
      <c r="BP104" s="484"/>
      <c r="BQ104" s="492"/>
      <c r="BR104" s="492"/>
      <c r="BS104" s="492"/>
      <c r="BT104" s="492"/>
      <c r="BU104" s="492"/>
      <c r="BV104" s="484"/>
      <c r="BW104" s="492"/>
      <c r="BX104" s="492"/>
      <c r="BY104" s="492"/>
      <c r="BZ104" s="492"/>
      <c r="CA104" s="492"/>
      <c r="CB104" s="481"/>
      <c r="CC104" s="492"/>
      <c r="CD104" s="492"/>
      <c r="CE104" s="492"/>
      <c r="CF104" s="492"/>
      <c r="CG104" s="492"/>
      <c r="CH104" s="492"/>
      <c r="CI104" s="492"/>
    </row>
    <row r="105" spans="1:87">
      <c r="A105" s="492"/>
      <c r="B105" s="499" t="s">
        <v>859</v>
      </c>
      <c r="C105" s="605">
        <v>89</v>
      </c>
      <c r="D105" s="605">
        <v>101</v>
      </c>
      <c r="E105" s="605">
        <v>73</v>
      </c>
      <c r="F105" s="605">
        <v>84</v>
      </c>
      <c r="G105" s="492"/>
      <c r="H105" s="493" t="s">
        <v>3549</v>
      </c>
      <c r="I105" s="605">
        <v>43</v>
      </c>
      <c r="J105" s="606">
        <v>49</v>
      </c>
      <c r="K105" s="605">
        <v>33</v>
      </c>
      <c r="L105" s="615">
        <v>39</v>
      </c>
      <c r="M105" s="492"/>
      <c r="N105" s="484"/>
      <c r="O105" s="484"/>
      <c r="P105" s="484"/>
      <c r="Q105" s="484"/>
      <c r="R105" s="484"/>
      <c r="S105" s="492"/>
      <c r="T105" s="492"/>
      <c r="U105" s="492"/>
      <c r="V105" s="492"/>
      <c r="W105" s="492"/>
      <c r="X105" s="492"/>
      <c r="Y105" s="484"/>
      <c r="Z105" s="492"/>
      <c r="AA105" s="492"/>
      <c r="AB105" s="492"/>
      <c r="AC105" s="492"/>
      <c r="AD105" s="492"/>
      <c r="AE105" s="484"/>
      <c r="AF105" s="492"/>
      <c r="AG105" s="492"/>
      <c r="AH105" s="492"/>
      <c r="AI105" s="492"/>
      <c r="AJ105" s="492"/>
      <c r="AK105" s="492"/>
      <c r="AL105" s="492"/>
      <c r="AM105" s="492"/>
      <c r="AN105" s="492"/>
      <c r="AO105" s="492"/>
      <c r="AP105" s="492"/>
      <c r="AQ105" s="492"/>
      <c r="AR105" s="484"/>
      <c r="AS105" s="492"/>
      <c r="AT105" s="492"/>
      <c r="AU105" s="492"/>
      <c r="AV105" s="492"/>
      <c r="AW105" s="492"/>
      <c r="AX105" s="492"/>
      <c r="AY105" s="486"/>
      <c r="AZ105" s="492"/>
      <c r="BA105" s="492"/>
      <c r="BB105" s="492"/>
      <c r="BC105" s="492"/>
      <c r="BD105" s="492"/>
      <c r="BE105" s="492"/>
      <c r="BF105" s="492"/>
      <c r="BG105" s="492"/>
      <c r="BH105" s="492"/>
      <c r="BI105" s="492"/>
      <c r="BJ105" s="489"/>
      <c r="BK105" s="498" t="s">
        <v>2536</v>
      </c>
      <c r="BL105" s="604">
        <v>64</v>
      </c>
      <c r="BM105" s="604">
        <v>70</v>
      </c>
      <c r="BN105" s="604">
        <v>52</v>
      </c>
      <c r="BO105" s="604">
        <v>59</v>
      </c>
      <c r="BP105" s="484"/>
      <c r="BQ105" s="492"/>
      <c r="BR105" s="492"/>
      <c r="BS105" s="492"/>
      <c r="BT105" s="492"/>
      <c r="BU105" s="492"/>
      <c r="BV105" s="484"/>
      <c r="BW105" s="492"/>
      <c r="BX105" s="492"/>
      <c r="BY105" s="492"/>
      <c r="BZ105" s="492"/>
      <c r="CA105" s="492"/>
      <c r="CB105" s="481"/>
      <c r="CC105" s="492"/>
      <c r="CD105" s="492"/>
      <c r="CE105" s="492"/>
      <c r="CF105" s="492"/>
      <c r="CG105" s="492"/>
      <c r="CH105" s="492"/>
      <c r="CI105" s="492"/>
    </row>
    <row r="106" spans="1:87">
      <c r="A106" s="492"/>
      <c r="B106" s="499" t="s">
        <v>860</v>
      </c>
      <c r="C106" s="604">
        <v>81</v>
      </c>
      <c r="D106" s="604">
        <v>91</v>
      </c>
      <c r="E106" s="604">
        <v>66</v>
      </c>
      <c r="F106" s="604">
        <v>77</v>
      </c>
      <c r="G106" s="492"/>
      <c r="H106" s="493" t="s">
        <v>5113</v>
      </c>
      <c r="I106" s="604">
        <v>114</v>
      </c>
      <c r="J106" s="482">
        <v>129</v>
      </c>
      <c r="K106" s="604">
        <v>86</v>
      </c>
      <c r="L106" s="614">
        <v>102</v>
      </c>
      <c r="M106" s="492"/>
      <c r="N106" s="484"/>
      <c r="O106" s="484"/>
      <c r="P106" s="484"/>
      <c r="Q106" s="484"/>
      <c r="R106" s="484"/>
      <c r="S106" s="492"/>
      <c r="T106" s="492"/>
      <c r="U106" s="492"/>
      <c r="V106" s="492"/>
      <c r="W106" s="492"/>
      <c r="X106" s="492"/>
      <c r="Y106" s="484"/>
      <c r="Z106" s="492"/>
      <c r="AA106" s="492"/>
      <c r="AB106" s="492"/>
      <c r="AC106" s="492"/>
      <c r="AD106" s="492"/>
      <c r="AE106" s="484"/>
      <c r="AF106" s="492"/>
      <c r="AG106" s="492"/>
      <c r="AH106" s="492"/>
      <c r="AI106" s="492"/>
      <c r="AJ106" s="492"/>
      <c r="AK106" s="492"/>
      <c r="AL106" s="492"/>
      <c r="AM106" s="492"/>
      <c r="AN106" s="492"/>
      <c r="AO106" s="492"/>
      <c r="AP106" s="492"/>
      <c r="AQ106" s="492"/>
      <c r="AR106" s="484"/>
      <c r="AS106" s="492"/>
      <c r="AT106" s="492"/>
      <c r="AU106" s="492"/>
      <c r="AV106" s="492"/>
      <c r="AW106" s="492"/>
      <c r="AX106" s="492"/>
      <c r="AY106" s="486"/>
      <c r="AZ106" s="492"/>
      <c r="BA106" s="492"/>
      <c r="BB106" s="492"/>
      <c r="BC106" s="492"/>
      <c r="BD106" s="492"/>
      <c r="BE106" s="492"/>
      <c r="BF106" s="492"/>
      <c r="BG106" s="492"/>
      <c r="BH106" s="492"/>
      <c r="BI106" s="492"/>
      <c r="BJ106" s="489"/>
      <c r="BK106" s="498" t="s">
        <v>2539</v>
      </c>
      <c r="BL106" s="604">
        <v>57</v>
      </c>
      <c r="BM106" s="604">
        <v>63</v>
      </c>
      <c r="BN106" s="604">
        <v>47</v>
      </c>
      <c r="BO106" s="604">
        <v>53</v>
      </c>
      <c r="BP106" s="484"/>
      <c r="BQ106" s="492"/>
      <c r="BR106" s="492"/>
      <c r="BS106" s="492"/>
      <c r="BT106" s="492"/>
      <c r="BU106" s="492"/>
      <c r="BV106" s="484"/>
      <c r="BW106" s="492"/>
      <c r="BX106" s="492"/>
      <c r="BY106" s="492"/>
      <c r="BZ106" s="492"/>
      <c r="CA106" s="492"/>
      <c r="CB106" s="481"/>
      <c r="CC106" s="492"/>
      <c r="CD106" s="492"/>
      <c r="CE106" s="492"/>
      <c r="CF106" s="492"/>
      <c r="CG106" s="492"/>
      <c r="CH106" s="492"/>
      <c r="CI106" s="492"/>
    </row>
    <row r="107" spans="1:87">
      <c r="A107" s="492"/>
      <c r="B107" s="499" t="s">
        <v>861</v>
      </c>
      <c r="C107" s="605">
        <v>75</v>
      </c>
      <c r="D107" s="605">
        <v>85</v>
      </c>
      <c r="E107" s="605">
        <v>61</v>
      </c>
      <c r="F107" s="605">
        <v>71</v>
      </c>
      <c r="G107" s="492"/>
      <c r="H107" s="493" t="s">
        <v>5114</v>
      </c>
      <c r="I107" s="604">
        <v>85</v>
      </c>
      <c r="J107" s="482">
        <v>96</v>
      </c>
      <c r="K107" s="604">
        <v>64</v>
      </c>
      <c r="L107" s="614">
        <v>76</v>
      </c>
      <c r="M107" s="492"/>
      <c r="N107" s="484"/>
      <c r="O107" s="484"/>
      <c r="P107" s="484"/>
      <c r="Q107" s="484"/>
      <c r="R107" s="484"/>
      <c r="S107" s="492"/>
      <c r="T107" s="492"/>
      <c r="U107" s="492"/>
      <c r="V107" s="492"/>
      <c r="W107" s="492"/>
      <c r="X107" s="492"/>
      <c r="Y107" s="492"/>
      <c r="Z107" s="492"/>
      <c r="AA107" s="492"/>
      <c r="AB107" s="492"/>
      <c r="AC107" s="492"/>
      <c r="AD107" s="492"/>
      <c r="AE107" s="492"/>
      <c r="AF107" s="492"/>
      <c r="AG107" s="492"/>
      <c r="AH107" s="492"/>
      <c r="AI107" s="492"/>
      <c r="AJ107" s="492"/>
      <c r="AK107" s="492"/>
      <c r="AL107" s="492"/>
      <c r="AM107" s="492"/>
      <c r="AN107" s="492"/>
      <c r="AO107" s="492"/>
      <c r="AP107" s="492"/>
      <c r="AQ107" s="492"/>
      <c r="AR107" s="492"/>
      <c r="AS107" s="492"/>
      <c r="AT107" s="492"/>
      <c r="AU107" s="492"/>
      <c r="AV107" s="492"/>
      <c r="AW107" s="492"/>
      <c r="AX107" s="492"/>
      <c r="AY107" s="486"/>
      <c r="AZ107" s="492"/>
      <c r="BA107" s="492"/>
      <c r="BB107" s="492"/>
      <c r="BC107" s="492"/>
      <c r="BD107" s="492"/>
      <c r="BE107" s="492"/>
      <c r="BF107" s="492"/>
      <c r="BG107" s="492"/>
      <c r="BH107" s="492"/>
      <c r="BI107" s="492"/>
      <c r="BJ107" s="489"/>
      <c r="BK107" s="498" t="s">
        <v>2872</v>
      </c>
      <c r="BL107" s="604">
        <v>54</v>
      </c>
      <c r="BM107" s="604">
        <v>60</v>
      </c>
      <c r="BN107" s="604">
        <v>44</v>
      </c>
      <c r="BO107" s="604">
        <v>50</v>
      </c>
      <c r="BP107" s="492"/>
      <c r="BQ107" s="492"/>
      <c r="BR107" s="492"/>
      <c r="BS107" s="492"/>
      <c r="BT107" s="492"/>
      <c r="BU107" s="492"/>
      <c r="BV107" s="492"/>
      <c r="BW107" s="492"/>
      <c r="BX107" s="492"/>
      <c r="BY107" s="492"/>
      <c r="BZ107" s="492"/>
      <c r="CA107" s="492"/>
      <c r="CB107" s="492"/>
      <c r="CC107" s="492"/>
      <c r="CD107" s="492"/>
      <c r="CE107" s="492"/>
      <c r="CF107" s="492"/>
      <c r="CG107" s="492"/>
      <c r="CH107" s="492"/>
      <c r="CI107" s="492"/>
    </row>
    <row r="108" spans="1:87">
      <c r="A108" s="492"/>
      <c r="B108" s="499" t="s">
        <v>582</v>
      </c>
      <c r="C108" s="611">
        <v>68</v>
      </c>
      <c r="D108" s="491">
        <v>76</v>
      </c>
      <c r="E108" s="611">
        <v>56</v>
      </c>
      <c r="F108" s="612">
        <v>64</v>
      </c>
      <c r="G108" s="492"/>
      <c r="H108" s="494" t="s">
        <v>5115</v>
      </c>
      <c r="I108" s="604">
        <v>72</v>
      </c>
      <c r="J108" s="482">
        <v>82</v>
      </c>
      <c r="K108" s="604">
        <v>55</v>
      </c>
      <c r="L108" s="614">
        <v>65</v>
      </c>
      <c r="M108" s="492"/>
      <c r="N108" s="484"/>
      <c r="O108" s="484"/>
      <c r="P108" s="484"/>
      <c r="Q108" s="484"/>
      <c r="R108" s="484"/>
      <c r="S108" s="492"/>
      <c r="T108" s="492"/>
      <c r="U108" s="492"/>
      <c r="V108" s="492"/>
      <c r="W108" s="492"/>
      <c r="X108" s="492"/>
      <c r="Y108" s="492"/>
      <c r="Z108" s="492"/>
      <c r="AA108" s="492"/>
      <c r="AB108" s="492"/>
      <c r="AC108" s="492"/>
      <c r="AD108" s="492"/>
      <c r="AE108" s="492"/>
      <c r="AF108" s="492"/>
      <c r="AG108" s="492"/>
      <c r="AH108" s="492"/>
      <c r="AI108" s="492"/>
      <c r="AJ108" s="492"/>
      <c r="AK108" s="492"/>
      <c r="AL108" s="492"/>
      <c r="AM108" s="492"/>
      <c r="AN108" s="492"/>
      <c r="AO108" s="492"/>
      <c r="AP108" s="492"/>
      <c r="AQ108" s="492"/>
      <c r="AR108" s="492"/>
      <c r="AS108" s="492"/>
      <c r="AT108" s="492"/>
      <c r="AU108" s="492"/>
      <c r="AV108" s="492"/>
      <c r="AW108" s="492"/>
      <c r="AX108" s="492"/>
      <c r="AY108" s="486"/>
      <c r="AZ108" s="492"/>
      <c r="BA108" s="492"/>
      <c r="BB108" s="492"/>
      <c r="BC108" s="492"/>
      <c r="BD108" s="492"/>
      <c r="BE108" s="492"/>
      <c r="BF108" s="492"/>
      <c r="BG108" s="492"/>
      <c r="BH108" s="492"/>
      <c r="BI108" s="492"/>
      <c r="BJ108" s="489"/>
      <c r="BK108" s="498" t="s">
        <v>2874</v>
      </c>
      <c r="BL108" s="604">
        <v>51</v>
      </c>
      <c r="BM108" s="604">
        <v>57</v>
      </c>
      <c r="BN108" s="604">
        <v>42</v>
      </c>
      <c r="BO108" s="604">
        <v>48</v>
      </c>
      <c r="BP108" s="492"/>
      <c r="BQ108" s="492"/>
      <c r="BR108" s="492"/>
      <c r="BS108" s="492"/>
      <c r="BT108" s="492"/>
      <c r="BU108" s="492"/>
      <c r="BV108" s="492"/>
      <c r="BW108" s="492"/>
      <c r="BX108" s="492"/>
      <c r="BY108" s="492"/>
      <c r="BZ108" s="492"/>
      <c r="CA108" s="492"/>
      <c r="CB108" s="492"/>
      <c r="CC108" s="492"/>
      <c r="CD108" s="492"/>
      <c r="CE108" s="492"/>
      <c r="CF108" s="492"/>
      <c r="CG108" s="492"/>
      <c r="CH108" s="492"/>
      <c r="CI108" s="492"/>
    </row>
    <row r="109" spans="1:87">
      <c r="A109" s="492"/>
      <c r="B109" s="481"/>
      <c r="C109" s="484"/>
      <c r="D109" s="484"/>
      <c r="E109" s="484"/>
      <c r="F109" s="484"/>
      <c r="G109" s="492"/>
      <c r="H109" s="494" t="s">
        <v>4923</v>
      </c>
      <c r="I109" s="604">
        <v>59</v>
      </c>
      <c r="J109" s="482">
        <v>67</v>
      </c>
      <c r="K109" s="604">
        <v>45</v>
      </c>
      <c r="L109" s="614">
        <v>53</v>
      </c>
      <c r="M109" s="492"/>
      <c r="N109" s="484"/>
      <c r="O109" s="484"/>
      <c r="P109" s="484"/>
      <c r="Q109" s="484"/>
      <c r="R109" s="484"/>
      <c r="S109" s="492"/>
      <c r="T109" s="492"/>
      <c r="U109" s="492"/>
      <c r="V109" s="492"/>
      <c r="W109" s="492"/>
      <c r="X109" s="492"/>
      <c r="Y109" s="492"/>
      <c r="Z109" s="492"/>
      <c r="AA109" s="492"/>
      <c r="AB109" s="492"/>
      <c r="AC109" s="492"/>
      <c r="AD109" s="492"/>
      <c r="AE109" s="492"/>
      <c r="AF109" s="492"/>
      <c r="AG109" s="492"/>
      <c r="AH109" s="492"/>
      <c r="AI109" s="492"/>
      <c r="AJ109" s="492"/>
      <c r="AK109" s="492"/>
      <c r="AL109" s="492"/>
      <c r="AM109" s="492"/>
      <c r="AN109" s="492"/>
      <c r="AO109" s="492"/>
      <c r="AP109" s="492"/>
      <c r="AQ109" s="492"/>
      <c r="AR109" s="492"/>
      <c r="AS109" s="492"/>
      <c r="AT109" s="492"/>
      <c r="AU109" s="492"/>
      <c r="AV109" s="492"/>
      <c r="AW109" s="492"/>
      <c r="AX109" s="492"/>
      <c r="AY109" s="492"/>
      <c r="AZ109" s="492"/>
      <c r="BA109" s="492"/>
      <c r="BB109" s="492"/>
      <c r="BC109" s="492"/>
      <c r="BD109" s="492"/>
      <c r="BE109" s="492"/>
      <c r="BF109" s="492"/>
      <c r="BG109" s="492"/>
      <c r="BH109" s="492"/>
      <c r="BI109" s="492"/>
      <c r="BJ109" s="492"/>
      <c r="BK109" s="498" t="s">
        <v>2285</v>
      </c>
      <c r="BL109" s="604">
        <v>46</v>
      </c>
      <c r="BM109" s="604">
        <v>51</v>
      </c>
      <c r="BN109" s="604">
        <v>38</v>
      </c>
      <c r="BO109" s="604">
        <v>43</v>
      </c>
      <c r="BP109" s="492"/>
      <c r="BQ109" s="492"/>
      <c r="BR109" s="492"/>
      <c r="BS109" s="492"/>
      <c r="BT109" s="492"/>
      <c r="BU109" s="492"/>
      <c r="BV109" s="492"/>
      <c r="BW109" s="492"/>
      <c r="BX109" s="492"/>
      <c r="BY109" s="492"/>
      <c r="BZ109" s="492"/>
      <c r="CA109" s="492"/>
      <c r="CB109" s="492"/>
      <c r="CC109" s="492"/>
      <c r="CD109" s="492"/>
      <c r="CE109" s="492"/>
      <c r="CF109" s="492"/>
      <c r="CG109" s="492"/>
      <c r="CH109" s="492"/>
      <c r="CI109" s="492"/>
    </row>
    <row r="110" spans="1:87">
      <c r="A110" s="492"/>
      <c r="B110" s="481"/>
      <c r="C110" s="484"/>
      <c r="D110" s="484"/>
      <c r="E110" s="484"/>
      <c r="F110" s="484"/>
      <c r="G110" s="492"/>
      <c r="H110" s="494" t="s">
        <v>3550</v>
      </c>
      <c r="I110" s="604">
        <v>51</v>
      </c>
      <c r="J110" s="482">
        <v>58</v>
      </c>
      <c r="K110" s="604">
        <v>39</v>
      </c>
      <c r="L110" s="614">
        <v>46</v>
      </c>
      <c r="M110" s="492"/>
      <c r="N110" s="492"/>
      <c r="O110" s="492"/>
      <c r="P110" s="492"/>
      <c r="Q110" s="492"/>
      <c r="R110" s="492"/>
      <c r="S110" s="492"/>
      <c r="T110" s="492"/>
      <c r="U110" s="492"/>
      <c r="V110" s="492"/>
      <c r="W110" s="492"/>
      <c r="X110" s="492"/>
      <c r="Y110" s="492"/>
      <c r="Z110" s="492"/>
      <c r="AA110" s="492"/>
      <c r="AB110" s="492"/>
      <c r="AC110" s="492"/>
      <c r="AD110" s="492"/>
      <c r="AE110" s="492"/>
      <c r="AF110" s="492"/>
      <c r="AG110" s="492"/>
      <c r="AH110" s="492"/>
      <c r="AI110" s="492"/>
      <c r="AJ110" s="492"/>
      <c r="AK110" s="492"/>
      <c r="AL110" s="492"/>
      <c r="AM110" s="492"/>
      <c r="AN110" s="492"/>
      <c r="AO110" s="492"/>
      <c r="AP110" s="492"/>
      <c r="AQ110" s="492"/>
      <c r="AR110" s="492"/>
      <c r="AS110" s="492"/>
      <c r="AT110" s="492"/>
      <c r="AU110" s="492"/>
      <c r="AV110" s="492"/>
      <c r="AW110" s="492"/>
      <c r="AX110" s="492"/>
      <c r="AY110" s="492"/>
      <c r="AZ110" s="492"/>
      <c r="BA110" s="492"/>
      <c r="BB110" s="492"/>
      <c r="BC110" s="492"/>
      <c r="BD110" s="492"/>
      <c r="BE110" s="492"/>
      <c r="BF110" s="492"/>
      <c r="BG110" s="492"/>
      <c r="BH110" s="492"/>
      <c r="BI110" s="492"/>
      <c r="BJ110" s="492"/>
      <c r="BK110" s="498" t="s">
        <v>2288</v>
      </c>
      <c r="BL110" s="604">
        <v>39</v>
      </c>
      <c r="BM110" s="604">
        <v>44</v>
      </c>
      <c r="BN110" s="604">
        <v>33</v>
      </c>
      <c r="BO110" s="604">
        <v>37</v>
      </c>
      <c r="BP110" s="492"/>
      <c r="BQ110" s="492"/>
      <c r="BR110" s="492"/>
      <c r="BS110" s="492"/>
      <c r="BT110" s="492"/>
      <c r="BU110" s="492"/>
      <c r="BV110" s="492"/>
      <c r="BW110" s="492"/>
      <c r="BX110" s="492"/>
      <c r="BY110" s="492"/>
      <c r="BZ110" s="492"/>
      <c r="CA110" s="492"/>
      <c r="CB110" s="492"/>
      <c r="CC110" s="492"/>
      <c r="CD110" s="492"/>
      <c r="CE110" s="492"/>
      <c r="CF110" s="492"/>
      <c r="CG110" s="492"/>
      <c r="CH110" s="492"/>
      <c r="CI110" s="492"/>
    </row>
    <row r="111" spans="1:87">
      <c r="A111" s="492"/>
      <c r="B111" s="492"/>
      <c r="C111" s="492"/>
      <c r="D111" s="492"/>
      <c r="E111" s="492"/>
      <c r="F111" s="492"/>
      <c r="G111" s="492"/>
      <c r="H111" s="494" t="s">
        <v>3551</v>
      </c>
      <c r="I111" s="604">
        <v>44</v>
      </c>
      <c r="J111" s="482">
        <v>50</v>
      </c>
      <c r="K111" s="604">
        <v>34</v>
      </c>
      <c r="L111" s="614">
        <v>40</v>
      </c>
      <c r="M111" s="492"/>
      <c r="N111" s="492"/>
      <c r="O111" s="492"/>
      <c r="P111" s="492"/>
      <c r="Q111" s="492"/>
      <c r="R111" s="492"/>
      <c r="S111" s="492"/>
      <c r="T111" s="492"/>
      <c r="U111" s="492"/>
      <c r="V111" s="492"/>
      <c r="W111" s="492"/>
      <c r="X111" s="492"/>
      <c r="Y111" s="492"/>
      <c r="Z111" s="492"/>
      <c r="AA111" s="492"/>
      <c r="AB111" s="492"/>
      <c r="AC111" s="492"/>
      <c r="AD111" s="492"/>
      <c r="AE111" s="492"/>
      <c r="AF111" s="492"/>
      <c r="AG111" s="492"/>
      <c r="AH111" s="492"/>
      <c r="AI111" s="492"/>
      <c r="AJ111" s="492"/>
      <c r="AK111" s="492"/>
      <c r="AL111" s="492"/>
      <c r="AM111" s="492"/>
      <c r="AN111" s="492"/>
      <c r="AO111" s="492"/>
      <c r="AP111" s="492"/>
      <c r="AQ111" s="492"/>
      <c r="AR111" s="492"/>
      <c r="AS111" s="492"/>
      <c r="AT111" s="492"/>
      <c r="AU111" s="492"/>
      <c r="AV111" s="492"/>
      <c r="AW111" s="492"/>
      <c r="AX111" s="492"/>
      <c r="AY111" s="492"/>
      <c r="AZ111" s="492"/>
      <c r="BA111" s="492"/>
      <c r="BB111" s="492"/>
      <c r="BC111" s="492"/>
      <c r="BD111" s="492"/>
      <c r="BE111" s="492"/>
      <c r="BF111" s="492"/>
      <c r="BG111" s="492"/>
      <c r="BH111" s="492"/>
      <c r="BI111" s="492"/>
      <c r="BJ111" s="492"/>
      <c r="BK111" s="498" t="s">
        <v>2291</v>
      </c>
      <c r="BL111" s="604">
        <v>82</v>
      </c>
      <c r="BM111" s="604">
        <v>92</v>
      </c>
      <c r="BN111" s="604">
        <v>63</v>
      </c>
      <c r="BO111" s="604">
        <v>73</v>
      </c>
      <c r="BP111" s="492"/>
      <c r="BQ111" s="492"/>
      <c r="BR111" s="492"/>
      <c r="BS111" s="492"/>
      <c r="BT111" s="492"/>
      <c r="BU111" s="492"/>
      <c r="BV111" s="492"/>
      <c r="BW111" s="492"/>
      <c r="BX111" s="492"/>
      <c r="BY111" s="492"/>
      <c r="BZ111" s="492"/>
      <c r="CA111" s="492"/>
      <c r="CB111" s="492"/>
      <c r="CC111" s="492"/>
      <c r="CD111" s="492"/>
      <c r="CE111" s="492"/>
      <c r="CF111" s="492"/>
      <c r="CG111" s="492"/>
      <c r="CH111" s="492"/>
      <c r="CI111" s="492"/>
    </row>
    <row r="112" spans="1:87">
      <c r="A112" s="492"/>
      <c r="B112" s="492"/>
      <c r="C112" s="492"/>
      <c r="D112" s="492"/>
      <c r="E112" s="492"/>
      <c r="F112" s="492"/>
      <c r="G112" s="492"/>
      <c r="H112" s="493" t="s">
        <v>4924</v>
      </c>
      <c r="I112" s="607">
        <v>108</v>
      </c>
      <c r="J112" s="608">
        <v>122</v>
      </c>
      <c r="K112" s="607">
        <v>84</v>
      </c>
      <c r="L112" s="613">
        <v>98</v>
      </c>
      <c r="M112" s="492"/>
      <c r="N112" s="492"/>
      <c r="O112" s="492"/>
      <c r="P112" s="492"/>
      <c r="Q112" s="492"/>
      <c r="R112" s="492"/>
      <c r="S112" s="492"/>
      <c r="T112" s="492"/>
      <c r="U112" s="492"/>
      <c r="V112" s="492"/>
      <c r="W112" s="492"/>
      <c r="X112" s="492"/>
      <c r="Y112" s="492"/>
      <c r="Z112" s="492"/>
      <c r="AA112" s="492"/>
      <c r="AB112" s="492"/>
      <c r="AC112" s="492"/>
      <c r="AD112" s="492"/>
      <c r="AE112" s="492"/>
      <c r="AF112" s="492"/>
      <c r="AG112" s="492"/>
      <c r="AH112" s="492"/>
      <c r="AI112" s="492"/>
      <c r="AJ112" s="492"/>
      <c r="AK112" s="492"/>
      <c r="AL112" s="492"/>
      <c r="AM112" s="492"/>
      <c r="AN112" s="492"/>
      <c r="AO112" s="492"/>
      <c r="AP112" s="492"/>
      <c r="AQ112" s="492"/>
      <c r="AR112" s="492"/>
      <c r="AS112" s="492"/>
      <c r="AT112" s="492"/>
      <c r="AU112" s="492"/>
      <c r="AV112" s="492"/>
      <c r="AW112" s="492"/>
      <c r="AX112" s="492"/>
      <c r="AY112" s="492"/>
      <c r="AZ112" s="492"/>
      <c r="BA112" s="492"/>
      <c r="BB112" s="492"/>
      <c r="BC112" s="492"/>
      <c r="BD112" s="492"/>
      <c r="BE112" s="492"/>
      <c r="BF112" s="492"/>
      <c r="BG112" s="492"/>
      <c r="BH112" s="492"/>
      <c r="BI112" s="492"/>
      <c r="BJ112" s="492"/>
      <c r="BK112" s="498" t="s">
        <v>2293</v>
      </c>
      <c r="BL112" s="604">
        <v>76</v>
      </c>
      <c r="BM112" s="604">
        <v>85</v>
      </c>
      <c r="BN112" s="604">
        <v>58</v>
      </c>
      <c r="BO112" s="604">
        <v>68</v>
      </c>
      <c r="BP112" s="492"/>
      <c r="BQ112" s="492"/>
      <c r="BR112" s="492"/>
      <c r="BS112" s="492"/>
      <c r="BT112" s="492"/>
      <c r="BU112" s="492"/>
      <c r="BV112" s="492"/>
      <c r="BW112" s="492"/>
      <c r="BX112" s="492"/>
      <c r="BY112" s="492"/>
      <c r="BZ112" s="492"/>
      <c r="CA112" s="492"/>
      <c r="CB112" s="492"/>
      <c r="CC112" s="492"/>
      <c r="CD112" s="492"/>
      <c r="CE112" s="492"/>
      <c r="CF112" s="492"/>
      <c r="CG112" s="492"/>
      <c r="CH112" s="492"/>
      <c r="CI112" s="492"/>
    </row>
    <row r="113" spans="1:87">
      <c r="A113" s="492"/>
      <c r="B113" s="492"/>
      <c r="C113" s="492"/>
      <c r="D113" s="492"/>
      <c r="E113" s="492"/>
      <c r="F113" s="492"/>
      <c r="G113" s="492"/>
      <c r="H113" s="493" t="s">
        <v>5989</v>
      </c>
      <c r="I113" s="604">
        <v>84</v>
      </c>
      <c r="J113" s="482">
        <v>94</v>
      </c>
      <c r="K113" s="604">
        <v>66</v>
      </c>
      <c r="L113" s="614">
        <v>76</v>
      </c>
      <c r="M113" s="492"/>
      <c r="N113" s="492"/>
      <c r="O113" s="492"/>
      <c r="P113" s="492"/>
      <c r="Q113" s="492"/>
      <c r="R113" s="492"/>
      <c r="S113" s="492"/>
      <c r="T113" s="492"/>
      <c r="U113" s="492"/>
      <c r="V113" s="492"/>
      <c r="W113" s="492"/>
      <c r="X113" s="492"/>
      <c r="Y113" s="492"/>
      <c r="Z113" s="492"/>
      <c r="AA113" s="492"/>
      <c r="AB113" s="492"/>
      <c r="AC113" s="492"/>
      <c r="AD113" s="492"/>
      <c r="AE113" s="492"/>
      <c r="AF113" s="492"/>
      <c r="AG113" s="492"/>
      <c r="AH113" s="492"/>
      <c r="AI113" s="492"/>
      <c r="AJ113" s="492"/>
      <c r="AK113" s="492"/>
      <c r="AL113" s="492"/>
      <c r="AM113" s="492"/>
      <c r="AN113" s="492"/>
      <c r="AO113" s="492"/>
      <c r="AP113" s="492"/>
      <c r="AQ113" s="492"/>
      <c r="AR113" s="492"/>
      <c r="AS113" s="492"/>
      <c r="AT113" s="492"/>
      <c r="AU113" s="492"/>
      <c r="AV113" s="492"/>
      <c r="AW113" s="492"/>
      <c r="AX113" s="492"/>
      <c r="AY113" s="492"/>
      <c r="AZ113" s="492"/>
      <c r="BA113" s="492"/>
      <c r="BB113" s="492"/>
      <c r="BC113" s="492"/>
      <c r="BD113" s="492"/>
      <c r="BE113" s="492"/>
      <c r="BF113" s="492"/>
      <c r="BG113" s="492"/>
      <c r="BH113" s="492"/>
      <c r="BI113" s="492"/>
      <c r="BJ113" s="492"/>
      <c r="BK113" s="498" t="s">
        <v>2295</v>
      </c>
      <c r="BL113" s="604">
        <v>66</v>
      </c>
      <c r="BM113" s="604">
        <v>74</v>
      </c>
      <c r="BN113" s="604">
        <v>51</v>
      </c>
      <c r="BO113" s="604">
        <v>59</v>
      </c>
      <c r="BP113" s="492"/>
      <c r="BQ113" s="492"/>
      <c r="BR113" s="492"/>
      <c r="BS113" s="492"/>
      <c r="BT113" s="492"/>
      <c r="BU113" s="492"/>
      <c r="BV113" s="492"/>
      <c r="BW113" s="492"/>
      <c r="BX113" s="492"/>
      <c r="BY113" s="492"/>
      <c r="BZ113" s="492"/>
      <c r="CA113" s="492"/>
      <c r="CB113" s="492"/>
      <c r="CC113" s="492"/>
      <c r="CD113" s="492"/>
      <c r="CE113" s="492"/>
      <c r="CF113" s="492"/>
      <c r="CG113" s="492"/>
      <c r="CH113" s="492"/>
      <c r="CI113" s="492"/>
    </row>
    <row r="114" spans="1:87">
      <c r="A114" s="492"/>
      <c r="B114" s="492"/>
      <c r="C114" s="492"/>
      <c r="D114" s="492"/>
      <c r="E114" s="492"/>
      <c r="F114" s="492"/>
      <c r="G114" s="492"/>
      <c r="H114" s="493" t="s">
        <v>5990</v>
      </c>
      <c r="I114" s="604">
        <v>72</v>
      </c>
      <c r="J114" s="482">
        <v>81</v>
      </c>
      <c r="K114" s="604">
        <v>57</v>
      </c>
      <c r="L114" s="614">
        <v>66</v>
      </c>
      <c r="M114" s="492"/>
      <c r="N114" s="492"/>
      <c r="O114" s="492"/>
      <c r="P114" s="492"/>
      <c r="Q114" s="492"/>
      <c r="R114" s="492"/>
      <c r="S114" s="492"/>
      <c r="T114" s="492"/>
      <c r="U114" s="492"/>
      <c r="V114" s="492"/>
      <c r="W114" s="492"/>
      <c r="X114" s="492"/>
      <c r="Y114" s="492"/>
      <c r="Z114" s="492"/>
      <c r="AA114" s="492"/>
      <c r="AB114" s="492"/>
      <c r="AC114" s="492"/>
      <c r="AD114" s="492"/>
      <c r="AE114" s="492"/>
      <c r="AF114" s="492"/>
      <c r="AG114" s="492"/>
      <c r="AH114" s="492"/>
      <c r="AI114" s="492"/>
      <c r="AJ114" s="492"/>
      <c r="AK114" s="492"/>
      <c r="AL114" s="492"/>
      <c r="AM114" s="492"/>
      <c r="AN114" s="492"/>
      <c r="AO114" s="492"/>
      <c r="AP114" s="492"/>
      <c r="AQ114" s="492"/>
      <c r="AR114" s="492"/>
      <c r="AS114" s="492"/>
      <c r="AT114" s="492"/>
      <c r="AU114" s="492"/>
      <c r="AV114" s="492"/>
      <c r="AW114" s="492"/>
      <c r="AX114" s="492"/>
      <c r="AY114" s="492"/>
      <c r="AZ114" s="492"/>
      <c r="BA114" s="492"/>
      <c r="BB114" s="492"/>
      <c r="BC114" s="492"/>
      <c r="BD114" s="492"/>
      <c r="BE114" s="492"/>
      <c r="BF114" s="492"/>
      <c r="BG114" s="492"/>
      <c r="BH114" s="492"/>
      <c r="BI114" s="492"/>
      <c r="BJ114" s="492"/>
      <c r="BK114" s="498" t="s">
        <v>2296</v>
      </c>
      <c r="BL114" s="604">
        <v>60</v>
      </c>
      <c r="BM114" s="604">
        <v>67</v>
      </c>
      <c r="BN114" s="604">
        <v>46</v>
      </c>
      <c r="BO114" s="604">
        <v>54</v>
      </c>
      <c r="BP114" s="492"/>
      <c r="BQ114" s="492"/>
      <c r="BR114" s="492"/>
      <c r="BS114" s="492"/>
      <c r="BT114" s="492"/>
      <c r="BU114" s="492"/>
      <c r="BV114" s="492"/>
      <c r="BW114" s="492"/>
      <c r="BX114" s="492"/>
      <c r="BY114" s="492"/>
      <c r="BZ114" s="492"/>
      <c r="CA114" s="492"/>
      <c r="CB114" s="492"/>
      <c r="CC114" s="492"/>
      <c r="CD114" s="492"/>
      <c r="CE114" s="492"/>
      <c r="CF114" s="492"/>
      <c r="CG114" s="492"/>
      <c r="CH114" s="492"/>
      <c r="CI114" s="492"/>
    </row>
    <row r="115" spans="1:87">
      <c r="A115" s="492"/>
      <c r="B115" s="492"/>
      <c r="C115" s="492"/>
      <c r="D115" s="492"/>
      <c r="E115" s="492"/>
      <c r="F115" s="492"/>
      <c r="G115" s="492"/>
      <c r="H115" s="493" t="s">
        <v>5991</v>
      </c>
      <c r="I115" s="604">
        <v>60</v>
      </c>
      <c r="J115" s="482">
        <v>68</v>
      </c>
      <c r="K115" s="604">
        <v>48</v>
      </c>
      <c r="L115" s="614">
        <v>55</v>
      </c>
      <c r="M115" s="492"/>
      <c r="N115" s="492"/>
      <c r="O115" s="492"/>
      <c r="P115" s="492"/>
      <c r="Q115" s="492"/>
      <c r="R115" s="492"/>
      <c r="S115" s="492"/>
      <c r="T115" s="492"/>
      <c r="U115" s="492"/>
      <c r="V115" s="492"/>
      <c r="W115" s="492"/>
      <c r="X115" s="492"/>
      <c r="Y115" s="492"/>
      <c r="Z115" s="492"/>
      <c r="AA115" s="492"/>
      <c r="AB115" s="492"/>
      <c r="AC115" s="492"/>
      <c r="AD115" s="492"/>
      <c r="AE115" s="492"/>
      <c r="AF115" s="492"/>
      <c r="AG115" s="492"/>
      <c r="AH115" s="492"/>
      <c r="AI115" s="492"/>
      <c r="AJ115" s="492"/>
      <c r="AK115" s="492"/>
      <c r="AL115" s="492"/>
      <c r="AM115" s="492"/>
      <c r="AN115" s="492"/>
      <c r="AO115" s="492"/>
      <c r="AP115" s="492"/>
      <c r="AQ115" s="492"/>
      <c r="AR115" s="492"/>
      <c r="AS115" s="492"/>
      <c r="AT115" s="492"/>
      <c r="AU115" s="492"/>
      <c r="AV115" s="492"/>
      <c r="AW115" s="492"/>
      <c r="AX115" s="492"/>
      <c r="AY115" s="492"/>
      <c r="AZ115" s="492"/>
      <c r="BA115" s="492"/>
      <c r="BB115" s="492"/>
      <c r="BC115" s="492"/>
      <c r="BD115" s="492"/>
      <c r="BE115" s="492"/>
      <c r="BF115" s="492"/>
      <c r="BG115" s="492"/>
      <c r="BH115" s="492"/>
      <c r="BI115" s="492"/>
      <c r="BJ115" s="492"/>
      <c r="BK115" s="498" t="s">
        <v>2297</v>
      </c>
      <c r="BL115" s="604">
        <v>56</v>
      </c>
      <c r="BM115" s="604">
        <v>63</v>
      </c>
      <c r="BN115" s="604">
        <v>43</v>
      </c>
      <c r="BO115" s="604">
        <v>50</v>
      </c>
      <c r="BP115" s="492"/>
      <c r="BQ115" s="492"/>
      <c r="BR115" s="492"/>
      <c r="BS115" s="492"/>
      <c r="BT115" s="492"/>
      <c r="BU115" s="492"/>
      <c r="BV115" s="492"/>
      <c r="BW115" s="492"/>
      <c r="BX115" s="492"/>
      <c r="BY115" s="492"/>
      <c r="BZ115" s="492"/>
      <c r="CA115" s="492"/>
      <c r="CB115" s="492"/>
      <c r="CC115" s="492"/>
      <c r="CD115" s="492"/>
      <c r="CE115" s="492"/>
      <c r="CF115" s="492"/>
      <c r="CG115" s="492"/>
      <c r="CH115" s="492"/>
      <c r="CI115" s="492"/>
    </row>
    <row r="116" spans="1:87">
      <c r="A116" s="492"/>
      <c r="B116" s="492"/>
      <c r="C116" s="492"/>
      <c r="D116" s="492"/>
      <c r="E116" s="492"/>
      <c r="F116" s="492"/>
      <c r="G116" s="492"/>
      <c r="H116" s="493" t="s">
        <v>3552</v>
      </c>
      <c r="I116" s="604">
        <v>52</v>
      </c>
      <c r="J116" s="482">
        <v>59</v>
      </c>
      <c r="K116" s="604">
        <v>41</v>
      </c>
      <c r="L116" s="614">
        <v>48</v>
      </c>
      <c r="M116" s="492"/>
      <c r="N116" s="492"/>
      <c r="O116" s="492"/>
      <c r="P116" s="492"/>
      <c r="Q116" s="492"/>
      <c r="R116" s="492"/>
      <c r="S116" s="492"/>
      <c r="T116" s="492"/>
      <c r="U116" s="492"/>
      <c r="V116" s="492"/>
      <c r="W116" s="492"/>
      <c r="X116" s="492"/>
      <c r="Y116" s="492"/>
      <c r="Z116" s="492"/>
      <c r="AA116" s="492"/>
      <c r="AB116" s="492"/>
      <c r="AC116" s="492"/>
      <c r="AD116" s="492"/>
      <c r="AE116" s="492"/>
      <c r="AF116" s="492"/>
      <c r="AG116" s="492"/>
      <c r="AH116" s="492"/>
      <c r="AI116" s="492"/>
      <c r="AJ116" s="492"/>
      <c r="AK116" s="492"/>
      <c r="AL116" s="492"/>
      <c r="AM116" s="492"/>
      <c r="AN116" s="492"/>
      <c r="AO116" s="492"/>
      <c r="AP116" s="492"/>
      <c r="AQ116" s="492"/>
      <c r="AR116" s="492"/>
      <c r="AS116" s="492"/>
      <c r="AT116" s="492"/>
      <c r="AU116" s="492"/>
      <c r="AV116" s="492"/>
      <c r="AW116" s="492"/>
      <c r="AX116" s="492"/>
      <c r="AY116" s="492"/>
      <c r="AZ116" s="492"/>
      <c r="BA116" s="492"/>
      <c r="BB116" s="492"/>
      <c r="BC116" s="492"/>
      <c r="BD116" s="492"/>
      <c r="BE116" s="492"/>
      <c r="BF116" s="492"/>
      <c r="BG116" s="492"/>
      <c r="BH116" s="492"/>
      <c r="BI116" s="492"/>
      <c r="BJ116" s="492"/>
      <c r="BK116" s="498" t="s">
        <v>2298</v>
      </c>
      <c r="BL116" s="604">
        <v>51</v>
      </c>
      <c r="BM116" s="604">
        <v>58</v>
      </c>
      <c r="BN116" s="604">
        <v>40</v>
      </c>
      <c r="BO116" s="604">
        <v>46</v>
      </c>
      <c r="BP116" s="492"/>
      <c r="BQ116" s="492"/>
      <c r="BR116" s="492"/>
      <c r="BS116" s="492"/>
      <c r="BT116" s="492"/>
      <c r="BU116" s="492"/>
      <c r="BV116" s="492"/>
      <c r="BW116" s="492"/>
      <c r="BX116" s="492"/>
      <c r="BY116" s="492"/>
      <c r="BZ116" s="492"/>
      <c r="CA116" s="492"/>
      <c r="CB116" s="492"/>
      <c r="CC116" s="492"/>
      <c r="CD116" s="492"/>
      <c r="CE116" s="492"/>
      <c r="CF116" s="492"/>
      <c r="CG116" s="492"/>
      <c r="CH116" s="492"/>
      <c r="CI116" s="492"/>
    </row>
    <row r="117" spans="1:87">
      <c r="A117" s="492"/>
      <c r="B117" s="492"/>
      <c r="C117" s="492"/>
      <c r="D117" s="492"/>
      <c r="E117" s="492"/>
      <c r="F117" s="492"/>
      <c r="G117" s="492"/>
      <c r="H117" s="493" t="s">
        <v>3553</v>
      </c>
      <c r="I117" s="605">
        <v>44</v>
      </c>
      <c r="J117" s="606">
        <v>50</v>
      </c>
      <c r="K117" s="605">
        <v>35</v>
      </c>
      <c r="L117" s="615">
        <v>41</v>
      </c>
      <c r="M117" s="492"/>
      <c r="N117" s="492"/>
      <c r="O117" s="492"/>
      <c r="P117" s="492"/>
      <c r="Q117" s="492"/>
      <c r="R117" s="492"/>
      <c r="S117" s="492"/>
      <c r="T117" s="492"/>
      <c r="U117" s="492"/>
      <c r="V117" s="492"/>
      <c r="W117" s="492"/>
      <c r="X117" s="492"/>
      <c r="Y117" s="492"/>
      <c r="Z117" s="492"/>
      <c r="AA117" s="492"/>
      <c r="AB117" s="492"/>
      <c r="AC117" s="492"/>
      <c r="AD117" s="492"/>
      <c r="AE117" s="492"/>
      <c r="AF117" s="492"/>
      <c r="AG117" s="492"/>
      <c r="AH117" s="492"/>
      <c r="AI117" s="492"/>
      <c r="AJ117" s="492"/>
      <c r="AK117" s="492"/>
      <c r="AL117" s="492"/>
      <c r="AM117" s="492"/>
      <c r="AN117" s="492"/>
      <c r="AO117" s="492"/>
      <c r="AP117" s="492"/>
      <c r="AQ117" s="492"/>
      <c r="AR117" s="492"/>
      <c r="AS117" s="492"/>
      <c r="AT117" s="492"/>
      <c r="AU117" s="492"/>
      <c r="AV117" s="492"/>
      <c r="AW117" s="492"/>
      <c r="AX117" s="492"/>
      <c r="AY117" s="492"/>
      <c r="AZ117" s="492"/>
      <c r="BA117" s="492"/>
      <c r="BB117" s="492"/>
      <c r="BC117" s="492"/>
      <c r="BD117" s="492"/>
      <c r="BE117" s="492"/>
      <c r="BF117" s="492"/>
      <c r="BG117" s="492"/>
      <c r="BH117" s="492"/>
      <c r="BI117" s="492"/>
      <c r="BJ117" s="492"/>
      <c r="BK117" s="498" t="s">
        <v>2299</v>
      </c>
      <c r="BL117" s="604">
        <v>46</v>
      </c>
      <c r="BM117" s="604">
        <v>52</v>
      </c>
      <c r="BN117" s="604">
        <v>36</v>
      </c>
      <c r="BO117" s="604">
        <v>42</v>
      </c>
      <c r="BP117" s="492"/>
      <c r="BQ117" s="492"/>
      <c r="BR117" s="492"/>
      <c r="BS117" s="492"/>
      <c r="BT117" s="492"/>
      <c r="BU117" s="492"/>
      <c r="BV117" s="492"/>
      <c r="BW117" s="492"/>
      <c r="BX117" s="492"/>
      <c r="BY117" s="492"/>
      <c r="BZ117" s="492"/>
      <c r="CA117" s="492"/>
      <c r="CB117" s="492"/>
      <c r="CC117" s="492"/>
      <c r="CD117" s="492"/>
      <c r="CE117" s="492"/>
      <c r="CF117" s="492"/>
      <c r="CG117" s="492"/>
      <c r="CH117" s="492"/>
      <c r="CI117" s="492"/>
    </row>
    <row r="118" spans="1:87">
      <c r="A118" s="492"/>
      <c r="B118" s="492"/>
      <c r="C118" s="492"/>
      <c r="D118" s="492"/>
      <c r="E118" s="492"/>
      <c r="F118" s="492"/>
      <c r="G118" s="492"/>
      <c r="H118" s="494" t="s">
        <v>5992</v>
      </c>
      <c r="I118" s="604">
        <v>101</v>
      </c>
      <c r="J118" s="482">
        <v>113</v>
      </c>
      <c r="K118" s="604">
        <v>81</v>
      </c>
      <c r="L118" s="614">
        <v>93</v>
      </c>
      <c r="M118" s="492"/>
      <c r="N118" s="492"/>
      <c r="O118" s="492"/>
      <c r="P118" s="492"/>
      <c r="Q118" s="492"/>
      <c r="R118" s="492"/>
      <c r="S118" s="492"/>
      <c r="T118" s="492"/>
      <c r="U118" s="492"/>
      <c r="V118" s="492"/>
      <c r="W118" s="492"/>
      <c r="X118" s="492"/>
      <c r="Y118" s="492"/>
      <c r="Z118" s="492"/>
      <c r="AA118" s="492"/>
      <c r="AB118" s="492"/>
      <c r="AC118" s="492"/>
      <c r="AD118" s="492"/>
      <c r="AE118" s="492"/>
      <c r="AF118" s="492"/>
      <c r="AG118" s="492"/>
      <c r="AH118" s="492"/>
      <c r="AI118" s="492"/>
      <c r="AJ118" s="492"/>
      <c r="AK118" s="492"/>
      <c r="AL118" s="492"/>
      <c r="AM118" s="492"/>
      <c r="AN118" s="492"/>
      <c r="AO118" s="492"/>
      <c r="AP118" s="492"/>
      <c r="AQ118" s="492"/>
      <c r="AR118" s="492"/>
      <c r="AS118" s="492"/>
      <c r="AT118" s="492"/>
      <c r="AU118" s="492"/>
      <c r="AV118" s="492"/>
      <c r="AW118" s="492"/>
      <c r="AX118" s="492"/>
      <c r="AY118" s="492"/>
      <c r="AZ118" s="492"/>
      <c r="BA118" s="492"/>
      <c r="BB118" s="492"/>
      <c r="BC118" s="492"/>
      <c r="BD118" s="492"/>
      <c r="BE118" s="492"/>
      <c r="BF118" s="492"/>
      <c r="BG118" s="492"/>
      <c r="BH118" s="492"/>
      <c r="BI118" s="492"/>
      <c r="BJ118" s="492"/>
      <c r="BK118" s="498" t="s">
        <v>526</v>
      </c>
      <c r="BL118" s="604">
        <v>45</v>
      </c>
      <c r="BM118" s="604">
        <v>51</v>
      </c>
      <c r="BN118" s="604">
        <v>35</v>
      </c>
      <c r="BO118" s="604">
        <v>41</v>
      </c>
      <c r="BP118" s="492"/>
      <c r="BQ118" s="492"/>
      <c r="BR118" s="492"/>
      <c r="BS118" s="492"/>
      <c r="BT118" s="492"/>
      <c r="BU118" s="492"/>
      <c r="BV118" s="492"/>
      <c r="BW118" s="492"/>
      <c r="BX118" s="492"/>
      <c r="BY118" s="492"/>
      <c r="BZ118" s="492"/>
      <c r="CA118" s="492"/>
      <c r="CB118" s="492"/>
      <c r="CC118" s="492"/>
      <c r="CD118" s="492"/>
      <c r="CE118" s="492"/>
      <c r="CF118" s="492"/>
      <c r="CG118" s="492"/>
      <c r="CH118" s="492"/>
      <c r="CI118" s="492"/>
    </row>
    <row r="119" spans="1:87">
      <c r="A119" s="492"/>
      <c r="B119" s="492"/>
      <c r="C119" s="492"/>
      <c r="D119" s="492"/>
      <c r="E119" s="492"/>
      <c r="F119" s="492"/>
      <c r="G119" s="492"/>
      <c r="H119" s="494" t="s">
        <v>5993</v>
      </c>
      <c r="I119" s="604">
        <v>81</v>
      </c>
      <c r="J119" s="482">
        <v>90</v>
      </c>
      <c r="K119" s="604">
        <v>65</v>
      </c>
      <c r="L119" s="614">
        <v>74</v>
      </c>
      <c r="M119" s="492"/>
      <c r="N119" s="492"/>
      <c r="O119" s="492"/>
      <c r="P119" s="492"/>
      <c r="Q119" s="492"/>
      <c r="R119" s="492"/>
      <c r="S119" s="492"/>
      <c r="T119" s="492"/>
      <c r="U119" s="492"/>
      <c r="V119" s="492"/>
      <c r="W119" s="492"/>
      <c r="X119" s="492"/>
      <c r="Y119" s="492"/>
      <c r="Z119" s="492"/>
      <c r="AA119" s="492"/>
      <c r="AB119" s="492"/>
      <c r="AC119" s="492"/>
      <c r="AD119" s="492"/>
      <c r="AE119" s="492"/>
      <c r="AF119" s="492"/>
      <c r="AG119" s="492"/>
      <c r="AH119" s="492"/>
      <c r="AI119" s="492"/>
      <c r="AJ119" s="492"/>
      <c r="AK119" s="492"/>
      <c r="AL119" s="492"/>
      <c r="AM119" s="492"/>
      <c r="AN119" s="492"/>
      <c r="AO119" s="492"/>
      <c r="AP119" s="492"/>
      <c r="AQ119" s="492"/>
      <c r="AR119" s="492"/>
      <c r="AS119" s="492"/>
      <c r="AT119" s="492"/>
      <c r="AU119" s="492"/>
      <c r="AV119" s="492"/>
      <c r="AW119" s="492"/>
      <c r="AX119" s="492"/>
      <c r="AY119" s="492"/>
      <c r="AZ119" s="492"/>
      <c r="BA119" s="492"/>
      <c r="BB119" s="492"/>
      <c r="BC119" s="492"/>
      <c r="BD119" s="492"/>
      <c r="BE119" s="492"/>
      <c r="BF119" s="492"/>
      <c r="BG119" s="492"/>
      <c r="BH119" s="492"/>
      <c r="BI119" s="492"/>
      <c r="BJ119" s="492"/>
      <c r="BK119" s="498" t="s">
        <v>2300</v>
      </c>
      <c r="BL119" s="604">
        <v>42</v>
      </c>
      <c r="BM119" s="604">
        <v>48</v>
      </c>
      <c r="BN119" s="482">
        <v>33</v>
      </c>
      <c r="BO119" s="604">
        <v>38</v>
      </c>
      <c r="BP119" s="492"/>
      <c r="BQ119" s="492"/>
      <c r="BR119" s="492"/>
      <c r="BS119" s="492"/>
      <c r="BT119" s="492"/>
      <c r="BU119" s="492"/>
      <c r="BV119" s="492"/>
      <c r="BW119" s="492"/>
      <c r="BX119" s="492"/>
      <c r="BY119" s="492"/>
      <c r="BZ119" s="492"/>
      <c r="CA119" s="492"/>
      <c r="CB119" s="492"/>
      <c r="CC119" s="492"/>
      <c r="CD119" s="492"/>
      <c r="CE119" s="492"/>
      <c r="CF119" s="492"/>
      <c r="CG119" s="492"/>
      <c r="CH119" s="492"/>
      <c r="CI119" s="492"/>
    </row>
    <row r="120" spans="1:87">
      <c r="A120" s="492"/>
      <c r="B120" s="492"/>
      <c r="C120" s="492"/>
      <c r="D120" s="492"/>
      <c r="E120" s="492"/>
      <c r="F120" s="492"/>
      <c r="G120" s="492"/>
      <c r="H120" s="494" t="s">
        <v>5949</v>
      </c>
      <c r="I120" s="604">
        <v>70</v>
      </c>
      <c r="J120" s="482">
        <v>78</v>
      </c>
      <c r="K120" s="604">
        <v>57</v>
      </c>
      <c r="L120" s="614">
        <v>65</v>
      </c>
      <c r="M120" s="492"/>
      <c r="N120" s="492"/>
      <c r="O120" s="492"/>
      <c r="P120" s="492"/>
      <c r="Q120" s="492"/>
      <c r="R120" s="492"/>
      <c r="S120" s="492"/>
      <c r="T120" s="492"/>
      <c r="U120" s="492"/>
      <c r="V120" s="492"/>
      <c r="W120" s="492"/>
      <c r="X120" s="492"/>
      <c r="Y120" s="492"/>
      <c r="Z120" s="492"/>
      <c r="AA120" s="492"/>
      <c r="AB120" s="492"/>
      <c r="AC120" s="492"/>
      <c r="AD120" s="492"/>
      <c r="AE120" s="492"/>
      <c r="AF120" s="492"/>
      <c r="AG120" s="492"/>
      <c r="AH120" s="492"/>
      <c r="AI120" s="492"/>
      <c r="AJ120" s="492"/>
      <c r="AK120" s="492"/>
      <c r="AL120" s="492"/>
      <c r="AM120" s="492"/>
      <c r="AN120" s="492"/>
      <c r="AO120" s="492"/>
      <c r="AP120" s="492"/>
      <c r="AQ120" s="492"/>
      <c r="AR120" s="492"/>
      <c r="AS120" s="492"/>
      <c r="AT120" s="492"/>
      <c r="AU120" s="492"/>
      <c r="AV120" s="492"/>
      <c r="AW120" s="492"/>
      <c r="AX120" s="492"/>
      <c r="AY120" s="492"/>
      <c r="AZ120" s="492"/>
      <c r="BA120" s="492"/>
      <c r="BB120" s="492"/>
      <c r="BC120" s="492"/>
      <c r="BD120" s="492"/>
      <c r="BE120" s="492"/>
      <c r="BF120" s="492"/>
      <c r="BG120" s="492"/>
      <c r="BH120" s="492"/>
      <c r="BI120" s="492"/>
      <c r="BJ120" s="492"/>
      <c r="BK120" s="498" t="s">
        <v>2301</v>
      </c>
      <c r="BL120" s="604">
        <v>39</v>
      </c>
      <c r="BM120" s="604">
        <v>44</v>
      </c>
      <c r="BN120" s="482">
        <v>31</v>
      </c>
      <c r="BO120" s="604">
        <v>36</v>
      </c>
      <c r="BP120" s="492"/>
      <c r="BQ120" s="492"/>
      <c r="BR120" s="492"/>
      <c r="BS120" s="492"/>
      <c r="BT120" s="492"/>
      <c r="BU120" s="492"/>
      <c r="BV120" s="492"/>
      <c r="BW120" s="492"/>
      <c r="BX120" s="492"/>
      <c r="BY120" s="492"/>
      <c r="BZ120" s="492"/>
      <c r="CA120" s="492"/>
      <c r="CB120" s="492"/>
      <c r="CC120" s="492"/>
      <c r="CD120" s="492"/>
      <c r="CE120" s="492"/>
      <c r="CF120" s="492"/>
      <c r="CG120" s="492"/>
      <c r="CH120" s="492"/>
      <c r="CI120" s="492"/>
    </row>
    <row r="121" spans="1:87">
      <c r="A121" s="492"/>
      <c r="B121" s="492"/>
      <c r="C121" s="492"/>
      <c r="D121" s="492"/>
      <c r="E121" s="492"/>
      <c r="F121" s="492"/>
      <c r="G121" s="492"/>
      <c r="H121" s="494" t="s">
        <v>5950</v>
      </c>
      <c r="I121" s="604">
        <v>62</v>
      </c>
      <c r="J121" s="482">
        <v>69</v>
      </c>
      <c r="K121" s="604">
        <v>50</v>
      </c>
      <c r="L121" s="614">
        <v>57</v>
      </c>
      <c r="M121" s="492"/>
      <c r="N121" s="492"/>
      <c r="O121" s="492"/>
      <c r="P121" s="492"/>
      <c r="Q121" s="492"/>
      <c r="R121" s="492"/>
      <c r="S121" s="492"/>
      <c r="T121" s="492"/>
      <c r="U121" s="492"/>
      <c r="V121" s="492"/>
      <c r="W121" s="492"/>
      <c r="X121" s="492"/>
      <c r="Y121" s="492"/>
      <c r="Z121" s="492"/>
      <c r="AA121" s="492"/>
      <c r="AB121" s="492"/>
      <c r="AC121" s="492"/>
      <c r="AD121" s="492"/>
      <c r="AE121" s="492"/>
      <c r="AF121" s="492"/>
      <c r="AG121" s="492"/>
      <c r="AH121" s="492"/>
      <c r="AI121" s="492"/>
      <c r="AJ121" s="492"/>
      <c r="AK121" s="492"/>
      <c r="AL121" s="492"/>
      <c r="AM121" s="492"/>
      <c r="AN121" s="492"/>
      <c r="AO121" s="492"/>
      <c r="AP121" s="492"/>
      <c r="AQ121" s="492"/>
      <c r="AR121" s="492"/>
      <c r="AS121" s="492"/>
      <c r="AT121" s="492"/>
      <c r="AU121" s="492"/>
      <c r="AV121" s="492"/>
      <c r="AW121" s="492"/>
      <c r="AX121" s="492"/>
      <c r="AY121" s="492"/>
      <c r="AZ121" s="492"/>
      <c r="BA121" s="492"/>
      <c r="BB121" s="492"/>
      <c r="BC121" s="492"/>
      <c r="BD121" s="492"/>
      <c r="BE121" s="492"/>
      <c r="BF121" s="492"/>
      <c r="BG121" s="492"/>
      <c r="BH121" s="492"/>
      <c r="BI121" s="492"/>
      <c r="BJ121" s="492"/>
      <c r="BK121" s="498" t="s">
        <v>2302</v>
      </c>
      <c r="BL121" s="604">
        <v>34</v>
      </c>
      <c r="BM121" s="604">
        <v>39</v>
      </c>
      <c r="BN121" s="482">
        <v>27</v>
      </c>
      <c r="BO121" s="604">
        <v>31</v>
      </c>
      <c r="BP121" s="492"/>
      <c r="BQ121" s="492"/>
      <c r="BR121" s="492"/>
      <c r="BS121" s="492"/>
      <c r="BT121" s="492"/>
      <c r="BU121" s="492"/>
      <c r="BV121" s="492"/>
      <c r="BW121" s="492"/>
      <c r="BX121" s="492"/>
      <c r="BY121" s="492"/>
      <c r="BZ121" s="492"/>
      <c r="CA121" s="492"/>
      <c r="CB121" s="492"/>
      <c r="CC121" s="492"/>
      <c r="CD121" s="492"/>
      <c r="CE121" s="492"/>
      <c r="CF121" s="492"/>
      <c r="CG121" s="492"/>
      <c r="CH121" s="492"/>
      <c r="CI121" s="492"/>
    </row>
    <row r="122" spans="1:87">
      <c r="A122" s="492"/>
      <c r="B122" s="492"/>
      <c r="C122" s="492"/>
      <c r="D122" s="492"/>
      <c r="E122" s="492"/>
      <c r="F122" s="492"/>
      <c r="G122" s="492"/>
      <c r="H122" s="493" t="s">
        <v>2555</v>
      </c>
      <c r="I122" s="604">
        <v>54</v>
      </c>
      <c r="J122" s="482">
        <v>60</v>
      </c>
      <c r="K122" s="604">
        <v>43</v>
      </c>
      <c r="L122" s="614">
        <v>49</v>
      </c>
      <c r="M122" s="492"/>
      <c r="N122" s="492"/>
      <c r="O122" s="492"/>
      <c r="P122" s="492"/>
      <c r="Q122" s="492"/>
      <c r="R122" s="492"/>
      <c r="S122" s="492"/>
      <c r="T122" s="492"/>
      <c r="U122" s="492"/>
      <c r="V122" s="492"/>
      <c r="W122" s="492"/>
      <c r="X122" s="492"/>
      <c r="Y122" s="492"/>
      <c r="Z122" s="492"/>
      <c r="AA122" s="492"/>
      <c r="AB122" s="492"/>
      <c r="AC122" s="492"/>
      <c r="AD122" s="492"/>
      <c r="AE122" s="492"/>
      <c r="AF122" s="492"/>
      <c r="AG122" s="492"/>
      <c r="AH122" s="492"/>
      <c r="AI122" s="492"/>
      <c r="AJ122" s="492"/>
      <c r="AK122" s="492"/>
      <c r="AL122" s="492"/>
      <c r="AM122" s="492"/>
      <c r="AN122" s="492"/>
      <c r="AO122" s="492"/>
      <c r="AP122" s="492"/>
      <c r="AQ122" s="492"/>
      <c r="AR122" s="492"/>
      <c r="AS122" s="492"/>
      <c r="AT122" s="492"/>
      <c r="AU122" s="492"/>
      <c r="AV122" s="492"/>
      <c r="AW122" s="492"/>
      <c r="AX122" s="492"/>
      <c r="AY122" s="492"/>
      <c r="AZ122" s="492"/>
      <c r="BA122" s="492"/>
      <c r="BB122" s="492"/>
      <c r="BC122" s="492"/>
      <c r="BD122" s="492"/>
      <c r="BE122" s="492"/>
      <c r="BF122" s="492"/>
      <c r="BG122" s="492"/>
      <c r="BH122" s="492"/>
      <c r="BI122" s="492"/>
      <c r="BJ122" s="492"/>
      <c r="BK122" s="498" t="s">
        <v>2016</v>
      </c>
      <c r="BL122" s="605">
        <v>29</v>
      </c>
      <c r="BM122" s="605">
        <v>33</v>
      </c>
      <c r="BN122" s="606">
        <v>23</v>
      </c>
      <c r="BO122" s="605">
        <v>27</v>
      </c>
      <c r="BP122" s="492"/>
      <c r="BQ122" s="492"/>
      <c r="BR122" s="492"/>
      <c r="BS122" s="492"/>
      <c r="BT122" s="492"/>
      <c r="BU122" s="492"/>
      <c r="BV122" s="492"/>
      <c r="BW122" s="492"/>
      <c r="BX122" s="492"/>
      <c r="BY122" s="492"/>
      <c r="BZ122" s="492"/>
      <c r="CA122" s="492"/>
      <c r="CB122" s="492"/>
      <c r="CC122" s="492"/>
      <c r="CD122" s="492"/>
      <c r="CE122" s="492"/>
      <c r="CF122" s="492"/>
      <c r="CG122" s="492"/>
      <c r="CH122" s="492"/>
      <c r="CI122" s="492"/>
    </row>
    <row r="123" spans="1:87">
      <c r="A123" s="492"/>
      <c r="B123" s="492"/>
      <c r="C123" s="492"/>
      <c r="D123" s="492"/>
      <c r="E123" s="492"/>
      <c r="F123" s="492"/>
      <c r="G123" s="492"/>
      <c r="H123" s="493" t="s">
        <v>2556</v>
      </c>
      <c r="I123" s="604">
        <v>45</v>
      </c>
      <c r="J123" s="482">
        <v>51</v>
      </c>
      <c r="K123" s="604">
        <v>37</v>
      </c>
      <c r="L123" s="614">
        <v>42</v>
      </c>
      <c r="M123" s="492"/>
      <c r="N123" s="492"/>
      <c r="O123" s="492"/>
      <c r="P123" s="492"/>
      <c r="Q123" s="492"/>
      <c r="R123" s="492"/>
      <c r="S123" s="492"/>
      <c r="T123" s="492"/>
      <c r="U123" s="492"/>
      <c r="V123" s="492"/>
      <c r="W123" s="492"/>
      <c r="X123" s="492"/>
      <c r="Y123" s="492"/>
      <c r="Z123" s="492"/>
      <c r="AA123" s="492"/>
      <c r="AB123" s="492"/>
      <c r="AC123" s="492"/>
      <c r="AD123" s="492"/>
      <c r="AE123" s="492"/>
      <c r="AF123" s="492"/>
      <c r="AG123" s="492"/>
      <c r="AH123" s="492"/>
      <c r="AI123" s="492"/>
      <c r="AJ123" s="492"/>
      <c r="AK123" s="492"/>
      <c r="AL123" s="492"/>
      <c r="AM123" s="492"/>
      <c r="AN123" s="492"/>
      <c r="AO123" s="492"/>
      <c r="AP123" s="492"/>
      <c r="AQ123" s="492"/>
      <c r="AR123" s="492"/>
      <c r="AS123" s="492"/>
      <c r="AT123" s="492"/>
      <c r="AU123" s="492"/>
      <c r="AV123" s="492"/>
      <c r="AW123" s="492"/>
      <c r="AX123" s="492"/>
      <c r="AY123" s="492"/>
      <c r="AZ123" s="492"/>
      <c r="BA123" s="492"/>
      <c r="BB123" s="492"/>
      <c r="BC123" s="492"/>
      <c r="BD123" s="492"/>
      <c r="BE123" s="492"/>
      <c r="BF123" s="492"/>
      <c r="BG123" s="492"/>
      <c r="BH123" s="492"/>
      <c r="BI123" s="492"/>
      <c r="BJ123" s="492"/>
      <c r="BK123" s="498" t="s">
        <v>2017</v>
      </c>
      <c r="BL123" s="604">
        <v>76</v>
      </c>
      <c r="BM123" s="604">
        <v>85</v>
      </c>
      <c r="BN123" s="482">
        <v>59</v>
      </c>
      <c r="BO123" s="604">
        <v>68</v>
      </c>
      <c r="BP123" s="492"/>
      <c r="BQ123" s="492"/>
      <c r="BR123" s="492"/>
      <c r="BS123" s="492"/>
      <c r="BT123" s="492"/>
      <c r="BU123" s="492"/>
      <c r="BV123" s="492"/>
      <c r="BW123" s="492"/>
      <c r="BX123" s="492"/>
      <c r="BY123" s="492"/>
      <c r="BZ123" s="492"/>
      <c r="CA123" s="492"/>
      <c r="CB123" s="492"/>
      <c r="CC123" s="492"/>
      <c r="CD123" s="492"/>
      <c r="CE123" s="492"/>
      <c r="CF123" s="492"/>
      <c r="CG123" s="492"/>
      <c r="CH123" s="492"/>
      <c r="CI123" s="492"/>
    </row>
    <row r="124" spans="1:87">
      <c r="A124" s="492"/>
      <c r="B124" s="492"/>
      <c r="C124" s="492"/>
      <c r="D124" s="492"/>
      <c r="E124" s="492"/>
      <c r="F124" s="492"/>
      <c r="G124" s="492"/>
      <c r="H124" s="493" t="s">
        <v>5951</v>
      </c>
      <c r="I124" s="616">
        <v>98</v>
      </c>
      <c r="J124" s="607">
        <v>108</v>
      </c>
      <c r="K124" s="608">
        <v>79</v>
      </c>
      <c r="L124" s="607">
        <v>90</v>
      </c>
      <c r="M124" s="492"/>
      <c r="N124" s="492"/>
      <c r="O124" s="492"/>
      <c r="P124" s="492"/>
      <c r="Q124" s="492"/>
      <c r="R124" s="492"/>
      <c r="S124" s="492"/>
      <c r="T124" s="492"/>
      <c r="U124" s="492"/>
      <c r="V124" s="492"/>
      <c r="W124" s="492"/>
      <c r="X124" s="492"/>
      <c r="Y124" s="492"/>
      <c r="Z124" s="492"/>
      <c r="AA124" s="492"/>
      <c r="AB124" s="492"/>
      <c r="AC124" s="492"/>
      <c r="AD124" s="492"/>
      <c r="AE124" s="492"/>
      <c r="AF124" s="492"/>
      <c r="AG124" s="492"/>
      <c r="AH124" s="492"/>
      <c r="AI124" s="492"/>
      <c r="AJ124" s="492"/>
      <c r="AK124" s="492"/>
      <c r="AL124" s="492"/>
      <c r="AM124" s="492"/>
      <c r="AN124" s="492"/>
      <c r="AO124" s="492"/>
      <c r="AP124" s="492"/>
      <c r="AQ124" s="492"/>
      <c r="AR124" s="492"/>
      <c r="AS124" s="492"/>
      <c r="AT124" s="492"/>
      <c r="AU124" s="492"/>
      <c r="AV124" s="492"/>
      <c r="AW124" s="492"/>
      <c r="AX124" s="492"/>
      <c r="AY124" s="492"/>
      <c r="AZ124" s="492"/>
      <c r="BA124" s="492"/>
      <c r="BB124" s="492"/>
      <c r="BC124" s="492"/>
      <c r="BD124" s="492"/>
      <c r="BE124" s="492"/>
      <c r="BF124" s="492"/>
      <c r="BG124" s="492"/>
      <c r="BH124" s="492"/>
      <c r="BI124" s="492"/>
      <c r="BJ124" s="492"/>
      <c r="BK124" s="498" t="s">
        <v>2018</v>
      </c>
      <c r="BL124" s="604">
        <v>67</v>
      </c>
      <c r="BM124" s="604">
        <v>75</v>
      </c>
      <c r="BN124" s="482">
        <v>52</v>
      </c>
      <c r="BO124" s="604">
        <v>60</v>
      </c>
      <c r="BP124" s="492"/>
      <c r="BQ124" s="492"/>
      <c r="BR124" s="492"/>
      <c r="BS124" s="492"/>
      <c r="BT124" s="492"/>
      <c r="BU124" s="492"/>
      <c r="BV124" s="492"/>
      <c r="BW124" s="492"/>
      <c r="BX124" s="492"/>
      <c r="BY124" s="492"/>
      <c r="BZ124" s="492"/>
      <c r="CA124" s="492"/>
      <c r="CB124" s="492"/>
      <c r="CC124" s="492"/>
      <c r="CD124" s="492"/>
      <c r="CE124" s="492"/>
      <c r="CF124" s="492"/>
      <c r="CG124" s="492"/>
      <c r="CH124" s="492"/>
      <c r="CI124" s="492"/>
    </row>
    <row r="125" spans="1:87">
      <c r="A125" s="492"/>
      <c r="B125" s="492"/>
      <c r="C125" s="492"/>
      <c r="D125" s="492"/>
      <c r="E125" s="492"/>
      <c r="F125" s="492"/>
      <c r="G125" s="492"/>
      <c r="H125" s="493" t="s">
        <v>1331</v>
      </c>
      <c r="I125" s="617">
        <v>88</v>
      </c>
      <c r="J125" s="604">
        <v>97</v>
      </c>
      <c r="K125" s="482">
        <v>71</v>
      </c>
      <c r="L125" s="604">
        <v>81</v>
      </c>
      <c r="M125" s="492"/>
      <c r="N125" s="492"/>
      <c r="O125" s="492"/>
      <c r="P125" s="492"/>
      <c r="Q125" s="492"/>
      <c r="R125" s="492"/>
      <c r="S125" s="492"/>
      <c r="T125" s="492"/>
      <c r="U125" s="492"/>
      <c r="V125" s="492"/>
      <c r="W125" s="492"/>
      <c r="X125" s="492"/>
      <c r="Y125" s="492"/>
      <c r="Z125" s="492"/>
      <c r="AA125" s="492"/>
      <c r="AB125" s="492"/>
      <c r="AC125" s="492"/>
      <c r="AD125" s="492"/>
      <c r="AE125" s="492"/>
      <c r="AF125" s="492"/>
      <c r="AG125" s="492"/>
      <c r="AH125" s="492"/>
      <c r="AI125" s="492"/>
      <c r="AJ125" s="492"/>
      <c r="AK125" s="492"/>
      <c r="AL125" s="492"/>
      <c r="AM125" s="492"/>
      <c r="AN125" s="492"/>
      <c r="AO125" s="492"/>
      <c r="AP125" s="492"/>
      <c r="AQ125" s="492"/>
      <c r="AR125" s="492"/>
      <c r="AS125" s="492"/>
      <c r="AT125" s="492"/>
      <c r="AU125" s="492"/>
      <c r="AV125" s="492"/>
      <c r="AW125" s="492"/>
      <c r="AX125" s="492"/>
      <c r="AY125" s="492"/>
      <c r="AZ125" s="492"/>
      <c r="BA125" s="492"/>
      <c r="BB125" s="492"/>
      <c r="BC125" s="492"/>
      <c r="BD125" s="492"/>
      <c r="BE125" s="492"/>
      <c r="BF125" s="492"/>
      <c r="BG125" s="492"/>
      <c r="BH125" s="492"/>
      <c r="BI125" s="492"/>
      <c r="BJ125" s="492"/>
      <c r="BK125" s="498" t="s">
        <v>2019</v>
      </c>
      <c r="BL125" s="604">
        <v>61</v>
      </c>
      <c r="BM125" s="604">
        <v>68</v>
      </c>
      <c r="BN125" s="482">
        <v>47</v>
      </c>
      <c r="BO125" s="604">
        <v>55</v>
      </c>
      <c r="BP125" s="492"/>
      <c r="BQ125" s="492"/>
      <c r="BR125" s="492"/>
      <c r="BS125" s="492"/>
      <c r="BT125" s="492"/>
      <c r="BU125" s="492"/>
      <c r="BV125" s="492"/>
      <c r="BW125" s="492"/>
      <c r="BX125" s="492"/>
      <c r="BY125" s="492"/>
      <c r="BZ125" s="492"/>
      <c r="CA125" s="492"/>
      <c r="CB125" s="492"/>
      <c r="CC125" s="492"/>
      <c r="CD125" s="492"/>
      <c r="CE125" s="492"/>
      <c r="CF125" s="492"/>
      <c r="CG125" s="492"/>
      <c r="CH125" s="492"/>
      <c r="CI125" s="492"/>
    </row>
    <row r="126" spans="1:87">
      <c r="A126" s="492"/>
      <c r="B126" s="492"/>
      <c r="C126" s="492"/>
      <c r="D126" s="492"/>
      <c r="E126" s="492"/>
      <c r="F126" s="492"/>
      <c r="G126" s="492"/>
      <c r="H126" s="493" t="s">
        <v>5952</v>
      </c>
      <c r="I126" s="617">
        <v>81</v>
      </c>
      <c r="J126" s="604">
        <v>89</v>
      </c>
      <c r="K126" s="482">
        <v>66</v>
      </c>
      <c r="L126" s="604">
        <v>74</v>
      </c>
      <c r="M126" s="492"/>
      <c r="N126" s="492"/>
      <c r="O126" s="492"/>
      <c r="P126" s="492"/>
      <c r="Q126" s="492"/>
      <c r="R126" s="492"/>
      <c r="S126" s="492"/>
      <c r="T126" s="492"/>
      <c r="U126" s="492"/>
      <c r="V126" s="492"/>
      <c r="W126" s="492"/>
      <c r="X126" s="492"/>
      <c r="Y126" s="492"/>
      <c r="Z126" s="492"/>
      <c r="AA126" s="492"/>
      <c r="AB126" s="492"/>
      <c r="AC126" s="492"/>
      <c r="AD126" s="492"/>
      <c r="AE126" s="492"/>
      <c r="AF126" s="492"/>
      <c r="AG126" s="492"/>
      <c r="AH126" s="492"/>
      <c r="AI126" s="492"/>
      <c r="AJ126" s="492"/>
      <c r="AK126" s="492"/>
      <c r="AL126" s="492"/>
      <c r="AM126" s="492"/>
      <c r="AN126" s="492"/>
      <c r="AO126" s="492"/>
      <c r="AP126" s="492"/>
      <c r="AQ126" s="492"/>
      <c r="AR126" s="492"/>
      <c r="AS126" s="492"/>
      <c r="AT126" s="492"/>
      <c r="AU126" s="492"/>
      <c r="AV126" s="492"/>
      <c r="AW126" s="492"/>
      <c r="AX126" s="492"/>
      <c r="AY126" s="492"/>
      <c r="AZ126" s="492"/>
      <c r="BA126" s="492"/>
      <c r="BB126" s="492"/>
      <c r="BC126" s="492"/>
      <c r="BD126" s="492"/>
      <c r="BE126" s="492"/>
      <c r="BF126" s="492"/>
      <c r="BG126" s="492"/>
      <c r="BH126" s="492"/>
      <c r="BI126" s="492"/>
      <c r="BJ126" s="492"/>
      <c r="BK126" s="734" t="s">
        <v>2576</v>
      </c>
      <c r="BL126" s="605">
        <v>53</v>
      </c>
      <c r="BM126" s="605">
        <v>59</v>
      </c>
      <c r="BN126" s="606">
        <v>42</v>
      </c>
      <c r="BO126" s="605">
        <v>48</v>
      </c>
      <c r="BP126" s="492"/>
      <c r="BQ126" s="492"/>
      <c r="BR126" s="492"/>
      <c r="BS126" s="492"/>
      <c r="BT126" s="492"/>
      <c r="BU126" s="492"/>
      <c r="BV126" s="492"/>
      <c r="BW126" s="492"/>
      <c r="BX126" s="492"/>
      <c r="BY126" s="492"/>
      <c r="BZ126" s="492"/>
      <c r="CA126" s="492"/>
      <c r="CB126" s="492"/>
      <c r="CC126" s="492"/>
      <c r="CD126" s="492"/>
      <c r="CE126" s="492"/>
      <c r="CF126" s="492"/>
      <c r="CG126" s="492"/>
      <c r="CH126" s="492"/>
      <c r="CI126" s="492"/>
    </row>
    <row r="127" spans="1:87">
      <c r="A127" s="492"/>
      <c r="B127" s="492"/>
      <c r="C127" s="492"/>
      <c r="D127" s="492"/>
      <c r="E127" s="492"/>
      <c r="F127" s="492"/>
      <c r="G127" s="492"/>
      <c r="H127" s="493" t="s">
        <v>5953</v>
      </c>
      <c r="I127" s="617">
        <v>70</v>
      </c>
      <c r="J127" s="604">
        <v>78</v>
      </c>
      <c r="K127" s="482">
        <v>57</v>
      </c>
      <c r="L127" s="604">
        <v>65</v>
      </c>
      <c r="M127" s="492"/>
      <c r="N127" s="492"/>
      <c r="O127" s="492"/>
      <c r="P127" s="492"/>
      <c r="Q127" s="492"/>
      <c r="R127" s="492"/>
      <c r="S127" s="492"/>
      <c r="T127" s="492"/>
      <c r="U127" s="492"/>
      <c r="V127" s="492"/>
      <c r="W127" s="492"/>
      <c r="X127" s="492"/>
      <c r="Y127" s="492"/>
      <c r="Z127" s="492"/>
      <c r="AA127" s="492"/>
      <c r="AB127" s="492"/>
      <c r="AC127" s="492"/>
      <c r="AD127" s="492"/>
      <c r="AE127" s="492"/>
      <c r="AF127" s="492"/>
      <c r="AG127" s="492"/>
      <c r="AH127" s="492"/>
      <c r="AI127" s="492"/>
      <c r="AJ127" s="492"/>
      <c r="AK127" s="492"/>
      <c r="AL127" s="492"/>
      <c r="AM127" s="492"/>
      <c r="AN127" s="492"/>
      <c r="AO127" s="492"/>
      <c r="AP127" s="492"/>
      <c r="AQ127" s="492"/>
      <c r="AR127" s="492"/>
      <c r="AS127" s="492"/>
      <c r="AT127" s="492"/>
      <c r="AU127" s="492"/>
      <c r="AV127" s="492"/>
      <c r="AW127" s="492"/>
      <c r="AX127" s="492"/>
      <c r="AY127" s="492"/>
      <c r="AZ127" s="492"/>
      <c r="BA127" s="492"/>
      <c r="BB127" s="492"/>
      <c r="BC127" s="492"/>
      <c r="BD127" s="492"/>
      <c r="BE127" s="492"/>
      <c r="BF127" s="492"/>
      <c r="BG127" s="492"/>
      <c r="BH127" s="492"/>
      <c r="BI127" s="492"/>
      <c r="BJ127" s="492"/>
      <c r="BK127" s="492"/>
      <c r="BL127" s="492"/>
      <c r="BM127" s="492"/>
      <c r="BN127" s="492"/>
      <c r="BO127" s="492"/>
      <c r="BP127" s="492"/>
      <c r="BQ127" s="492"/>
      <c r="BR127" s="492"/>
      <c r="BS127" s="492"/>
      <c r="BT127" s="492"/>
      <c r="BU127" s="492"/>
      <c r="BV127" s="492"/>
      <c r="BW127" s="492"/>
      <c r="BX127" s="492"/>
      <c r="BY127" s="492"/>
      <c r="BZ127" s="492"/>
      <c r="CA127" s="492"/>
      <c r="CB127" s="492"/>
      <c r="CC127" s="492"/>
      <c r="CD127" s="492"/>
      <c r="CE127" s="492"/>
      <c r="CF127" s="492"/>
      <c r="CG127" s="492"/>
      <c r="CH127" s="492"/>
      <c r="CI127" s="492"/>
    </row>
    <row r="128" spans="1:87">
      <c r="A128" s="492"/>
      <c r="B128" s="492"/>
      <c r="C128" s="492"/>
      <c r="D128" s="492"/>
      <c r="E128" s="492"/>
      <c r="F128" s="492"/>
      <c r="G128" s="492"/>
      <c r="H128" s="493" t="s">
        <v>5954</v>
      </c>
      <c r="I128" s="617">
        <v>64</v>
      </c>
      <c r="J128" s="604">
        <v>70</v>
      </c>
      <c r="K128" s="482">
        <v>52</v>
      </c>
      <c r="L128" s="604">
        <v>59</v>
      </c>
      <c r="M128" s="492"/>
      <c r="N128" s="492"/>
      <c r="O128" s="492"/>
      <c r="P128" s="492"/>
      <c r="Q128" s="492"/>
      <c r="R128" s="492"/>
      <c r="S128" s="492"/>
      <c r="T128" s="492"/>
      <c r="U128" s="492"/>
      <c r="V128" s="492"/>
      <c r="W128" s="492"/>
      <c r="X128" s="492"/>
      <c r="Y128" s="492"/>
      <c r="Z128" s="492"/>
      <c r="AA128" s="492"/>
      <c r="AB128" s="492"/>
      <c r="AC128" s="492"/>
      <c r="AD128" s="492"/>
      <c r="AE128" s="492"/>
      <c r="AF128" s="492"/>
      <c r="AG128" s="492"/>
      <c r="AH128" s="492"/>
      <c r="AI128" s="492"/>
      <c r="AJ128" s="492"/>
      <c r="AK128" s="492"/>
      <c r="AL128" s="492"/>
      <c r="AM128" s="492"/>
      <c r="AN128" s="492"/>
      <c r="AO128" s="492"/>
      <c r="AP128" s="492"/>
      <c r="AQ128" s="492"/>
      <c r="AR128" s="492"/>
      <c r="AS128" s="492"/>
      <c r="AT128" s="492"/>
      <c r="AU128" s="492"/>
      <c r="AV128" s="492"/>
      <c r="AW128" s="492"/>
      <c r="AX128" s="492"/>
      <c r="AY128" s="492"/>
      <c r="AZ128" s="492"/>
      <c r="BA128" s="492"/>
      <c r="BB128" s="492"/>
      <c r="BC128" s="492"/>
      <c r="BD128" s="492"/>
      <c r="BE128" s="492"/>
      <c r="BF128" s="492"/>
      <c r="BG128" s="492"/>
      <c r="BH128" s="492"/>
      <c r="BI128" s="492"/>
      <c r="BJ128" s="492"/>
      <c r="BK128" s="492"/>
      <c r="BL128" s="492"/>
      <c r="BM128" s="492"/>
      <c r="BN128" s="492"/>
      <c r="BO128" s="492"/>
      <c r="BP128" s="492"/>
      <c r="BQ128" s="492"/>
      <c r="BR128" s="492"/>
      <c r="BS128" s="492"/>
      <c r="BT128" s="492"/>
      <c r="BU128" s="492"/>
      <c r="BV128" s="492"/>
      <c r="BW128" s="492"/>
      <c r="BX128" s="492"/>
      <c r="BY128" s="492"/>
      <c r="BZ128" s="492"/>
      <c r="CA128" s="492"/>
      <c r="CB128" s="492"/>
      <c r="CC128" s="492"/>
      <c r="CD128" s="492"/>
      <c r="CE128" s="492"/>
      <c r="CF128" s="492"/>
      <c r="CG128" s="492"/>
      <c r="CH128" s="492"/>
      <c r="CI128" s="492"/>
    </row>
    <row r="129" spans="1:87">
      <c r="A129" s="492"/>
      <c r="B129" s="492"/>
      <c r="C129" s="492"/>
      <c r="D129" s="492"/>
      <c r="E129" s="492"/>
      <c r="F129" s="492"/>
      <c r="G129" s="492"/>
      <c r="H129" s="493" t="s">
        <v>1058</v>
      </c>
      <c r="I129" s="617">
        <v>57</v>
      </c>
      <c r="J129" s="604">
        <v>63</v>
      </c>
      <c r="K129" s="482">
        <v>47</v>
      </c>
      <c r="L129" s="604">
        <v>53</v>
      </c>
      <c r="M129" s="492"/>
      <c r="N129" s="492"/>
      <c r="O129" s="492"/>
      <c r="P129" s="492"/>
      <c r="Q129" s="492"/>
      <c r="R129" s="492"/>
      <c r="S129" s="492"/>
      <c r="T129" s="492"/>
      <c r="U129" s="492"/>
      <c r="V129" s="492"/>
      <c r="W129" s="492"/>
      <c r="X129" s="492"/>
      <c r="Y129" s="492"/>
      <c r="Z129" s="492"/>
      <c r="AA129" s="492"/>
      <c r="AB129" s="492"/>
      <c r="AC129" s="492"/>
      <c r="AD129" s="492"/>
      <c r="AE129" s="492"/>
      <c r="AF129" s="492"/>
      <c r="AG129" s="492"/>
      <c r="AH129" s="492"/>
      <c r="AI129" s="492"/>
      <c r="AJ129" s="492"/>
      <c r="AK129" s="492"/>
      <c r="AL129" s="492"/>
      <c r="AM129" s="492"/>
      <c r="AN129" s="492"/>
      <c r="AO129" s="492"/>
      <c r="AP129" s="492"/>
      <c r="AQ129" s="492"/>
      <c r="AR129" s="492"/>
      <c r="AS129" s="492"/>
      <c r="AT129" s="492"/>
      <c r="AU129" s="492"/>
      <c r="AV129" s="492"/>
      <c r="AW129" s="492"/>
      <c r="AX129" s="492"/>
      <c r="AY129" s="492"/>
      <c r="AZ129" s="492"/>
      <c r="BA129" s="492"/>
      <c r="BB129" s="492"/>
      <c r="BC129" s="492"/>
      <c r="BD129" s="492"/>
      <c r="BE129" s="492"/>
      <c r="BF129" s="492"/>
      <c r="BG129" s="492"/>
      <c r="BH129" s="492"/>
      <c r="BI129" s="492"/>
      <c r="BJ129" s="492"/>
      <c r="BK129" s="492"/>
      <c r="BL129" s="492"/>
      <c r="BM129" s="492"/>
      <c r="BN129" s="492"/>
      <c r="BO129" s="492"/>
      <c r="BP129" s="492"/>
      <c r="BQ129" s="492"/>
      <c r="BR129" s="492"/>
      <c r="BS129" s="492"/>
      <c r="BT129" s="492"/>
      <c r="BU129" s="492"/>
      <c r="BV129" s="492"/>
      <c r="BW129" s="492"/>
      <c r="BX129" s="492"/>
      <c r="BY129" s="492"/>
      <c r="BZ129" s="492"/>
      <c r="CA129" s="492"/>
      <c r="CB129" s="492"/>
      <c r="CC129" s="492"/>
      <c r="CD129" s="492"/>
      <c r="CE129" s="492"/>
      <c r="CF129" s="492"/>
      <c r="CG129" s="492"/>
      <c r="CH129" s="492"/>
      <c r="CI129" s="492"/>
    </row>
    <row r="130" spans="1:87">
      <c r="A130" s="492"/>
      <c r="B130" s="492"/>
      <c r="C130" s="492"/>
      <c r="D130" s="492"/>
      <c r="E130" s="492"/>
      <c r="F130" s="492"/>
      <c r="G130" s="492"/>
      <c r="H130" s="493" t="s">
        <v>1291</v>
      </c>
      <c r="I130" s="617">
        <v>54</v>
      </c>
      <c r="J130" s="604">
        <v>60</v>
      </c>
      <c r="K130" s="482">
        <v>44</v>
      </c>
      <c r="L130" s="604">
        <v>50</v>
      </c>
      <c r="M130" s="492"/>
      <c r="N130" s="492"/>
      <c r="O130" s="492"/>
      <c r="P130" s="492"/>
      <c r="Q130" s="492"/>
      <c r="R130" s="492"/>
      <c r="S130" s="492"/>
      <c r="T130" s="492"/>
      <c r="U130" s="492"/>
      <c r="V130" s="492"/>
      <c r="W130" s="492"/>
      <c r="X130" s="492"/>
      <c r="Y130" s="492"/>
      <c r="Z130" s="492"/>
      <c r="AA130" s="492"/>
      <c r="AB130" s="492"/>
      <c r="AC130" s="492"/>
      <c r="AD130" s="492"/>
      <c r="AE130" s="492"/>
      <c r="AF130" s="492"/>
      <c r="AG130" s="492"/>
      <c r="AH130" s="492"/>
      <c r="AI130" s="492"/>
      <c r="AJ130" s="492"/>
      <c r="AK130" s="492"/>
      <c r="AL130" s="492"/>
      <c r="AM130" s="492"/>
      <c r="AN130" s="492"/>
      <c r="AO130" s="492"/>
      <c r="AP130" s="492"/>
      <c r="AQ130" s="492"/>
      <c r="AR130" s="492"/>
      <c r="AS130" s="492"/>
      <c r="AT130" s="492"/>
      <c r="AU130" s="492"/>
      <c r="AV130" s="492"/>
      <c r="AW130" s="492"/>
      <c r="AX130" s="492"/>
      <c r="AY130" s="492"/>
      <c r="AZ130" s="492"/>
      <c r="BA130" s="492"/>
      <c r="BB130" s="492"/>
      <c r="BC130" s="492"/>
      <c r="BD130" s="492"/>
      <c r="BE130" s="492"/>
      <c r="BF130" s="492"/>
      <c r="BG130" s="492"/>
      <c r="BH130" s="492"/>
      <c r="BI130" s="492"/>
      <c r="BJ130" s="492"/>
      <c r="BK130" s="492"/>
      <c r="BL130" s="492"/>
      <c r="BM130" s="492"/>
      <c r="BN130" s="492"/>
      <c r="BO130" s="492"/>
      <c r="BP130" s="492"/>
      <c r="BQ130" s="492"/>
      <c r="BR130" s="492"/>
      <c r="BS130" s="492"/>
      <c r="BT130" s="492"/>
      <c r="BU130" s="492"/>
      <c r="BV130" s="492"/>
      <c r="BW130" s="492"/>
      <c r="BX130" s="492"/>
      <c r="BY130" s="492"/>
      <c r="BZ130" s="492"/>
      <c r="CA130" s="492"/>
      <c r="CB130" s="492"/>
      <c r="CC130" s="492"/>
      <c r="CD130" s="492"/>
      <c r="CE130" s="492"/>
      <c r="CF130" s="492"/>
      <c r="CG130" s="492"/>
      <c r="CH130" s="492"/>
      <c r="CI130" s="492"/>
    </row>
    <row r="131" spans="1:87">
      <c r="A131" s="492"/>
      <c r="B131" s="492"/>
      <c r="C131" s="492"/>
      <c r="D131" s="492"/>
      <c r="E131" s="492"/>
      <c r="F131" s="492"/>
      <c r="G131" s="492"/>
      <c r="H131" s="493" t="s">
        <v>1062</v>
      </c>
      <c r="I131" s="604">
        <v>51</v>
      </c>
      <c r="J131" s="604">
        <v>57</v>
      </c>
      <c r="K131" s="604">
        <v>42</v>
      </c>
      <c r="L131" s="604">
        <v>48</v>
      </c>
      <c r="M131" s="492"/>
      <c r="N131" s="492"/>
      <c r="O131" s="492"/>
      <c r="P131" s="492"/>
      <c r="Q131" s="492"/>
      <c r="R131" s="492"/>
      <c r="S131" s="492"/>
      <c r="T131" s="492"/>
      <c r="U131" s="492"/>
      <c r="V131" s="492"/>
      <c r="W131" s="492"/>
      <c r="X131" s="492"/>
      <c r="Y131" s="492"/>
      <c r="Z131" s="492"/>
      <c r="AA131" s="492"/>
      <c r="AB131" s="492"/>
      <c r="AC131" s="492"/>
      <c r="AD131" s="492"/>
      <c r="AE131" s="492"/>
      <c r="AF131" s="492"/>
      <c r="AG131" s="492"/>
      <c r="AH131" s="492"/>
      <c r="AI131" s="492"/>
      <c r="AJ131" s="492"/>
      <c r="AK131" s="492"/>
      <c r="AL131" s="492"/>
      <c r="AM131" s="492"/>
      <c r="AN131" s="492"/>
      <c r="AO131" s="492"/>
      <c r="AP131" s="492"/>
      <c r="AQ131" s="492"/>
      <c r="AR131" s="492"/>
      <c r="AS131" s="492"/>
      <c r="AT131" s="492"/>
      <c r="AU131" s="492"/>
      <c r="AV131" s="492"/>
      <c r="AW131" s="492"/>
      <c r="AX131" s="492"/>
      <c r="AY131" s="492"/>
      <c r="AZ131" s="492"/>
      <c r="BA131" s="492"/>
      <c r="BB131" s="492"/>
      <c r="BC131" s="492"/>
      <c r="BD131" s="492"/>
      <c r="BE131" s="492"/>
      <c r="BF131" s="492"/>
      <c r="BG131" s="492"/>
      <c r="BH131" s="492"/>
      <c r="BI131" s="492"/>
      <c r="BJ131" s="492"/>
      <c r="BK131" s="492"/>
      <c r="BL131" s="492"/>
      <c r="BM131" s="492"/>
      <c r="BN131" s="492"/>
      <c r="BO131" s="492"/>
      <c r="BP131" s="492"/>
      <c r="BQ131" s="492"/>
      <c r="BR131" s="492"/>
      <c r="BS131" s="492"/>
      <c r="BT131" s="492"/>
      <c r="BU131" s="492"/>
      <c r="BV131" s="492"/>
      <c r="BW131" s="492"/>
      <c r="BX131" s="492"/>
      <c r="BY131" s="492"/>
      <c r="BZ131" s="492"/>
      <c r="CA131" s="492"/>
      <c r="CB131" s="492"/>
      <c r="CC131" s="492"/>
      <c r="CD131" s="492"/>
      <c r="CE131" s="492"/>
      <c r="CF131" s="492"/>
      <c r="CG131" s="492"/>
      <c r="CH131" s="492"/>
      <c r="CI131" s="492"/>
    </row>
    <row r="132" spans="1:87">
      <c r="A132" s="492"/>
      <c r="B132" s="492"/>
      <c r="C132" s="492"/>
      <c r="D132" s="492"/>
      <c r="E132" s="492"/>
      <c r="F132" s="492"/>
      <c r="G132" s="492"/>
      <c r="H132" s="493" t="s">
        <v>1292</v>
      </c>
      <c r="I132" s="604">
        <v>46</v>
      </c>
      <c r="J132" s="482">
        <v>51</v>
      </c>
      <c r="K132" s="604">
        <v>38</v>
      </c>
      <c r="L132" s="614">
        <v>43</v>
      </c>
      <c r="M132" s="492"/>
      <c r="N132" s="492"/>
      <c r="O132" s="492"/>
      <c r="P132" s="492"/>
      <c r="Q132" s="492"/>
      <c r="R132" s="492"/>
      <c r="S132" s="492"/>
      <c r="T132" s="492"/>
      <c r="U132" s="492"/>
      <c r="V132" s="492"/>
      <c r="W132" s="492"/>
      <c r="X132" s="492"/>
      <c r="Y132" s="492"/>
      <c r="Z132" s="492"/>
      <c r="AA132" s="492"/>
      <c r="AB132" s="492"/>
      <c r="AC132" s="492"/>
      <c r="AD132" s="492"/>
      <c r="AE132" s="492"/>
      <c r="AF132" s="492"/>
      <c r="AG132" s="492"/>
      <c r="AH132" s="492"/>
      <c r="AI132" s="492"/>
      <c r="AJ132" s="492"/>
      <c r="AK132" s="492"/>
      <c r="AL132" s="492"/>
      <c r="AM132" s="492"/>
      <c r="AN132" s="492"/>
      <c r="AO132" s="492"/>
      <c r="AP132" s="492"/>
      <c r="AQ132" s="492"/>
      <c r="AR132" s="492"/>
      <c r="AS132" s="492"/>
      <c r="AT132" s="492"/>
      <c r="AU132" s="492"/>
      <c r="AV132" s="492"/>
      <c r="AW132" s="492"/>
      <c r="AX132" s="492"/>
      <c r="AY132" s="492"/>
      <c r="AZ132" s="492"/>
      <c r="BA132" s="492"/>
      <c r="BB132" s="492"/>
      <c r="BC132" s="492"/>
      <c r="BD132" s="492"/>
      <c r="BE132" s="492"/>
      <c r="BF132" s="492"/>
      <c r="BG132" s="492"/>
      <c r="BH132" s="492"/>
      <c r="BI132" s="492"/>
      <c r="BJ132" s="492"/>
      <c r="BK132" s="492"/>
      <c r="BL132" s="492"/>
      <c r="BM132" s="492"/>
      <c r="BN132" s="492"/>
      <c r="BO132" s="492"/>
      <c r="BP132" s="492"/>
      <c r="BQ132" s="492"/>
      <c r="BR132" s="492"/>
      <c r="BS132" s="492"/>
      <c r="BT132" s="492"/>
      <c r="BU132" s="492"/>
      <c r="BV132" s="492"/>
      <c r="BW132" s="492"/>
      <c r="BX132" s="492"/>
      <c r="BY132" s="492"/>
      <c r="BZ132" s="492"/>
      <c r="CA132" s="492"/>
      <c r="CB132" s="492"/>
      <c r="CC132" s="492"/>
      <c r="CD132" s="492"/>
      <c r="CE132" s="492"/>
      <c r="CF132" s="492"/>
      <c r="CG132" s="492"/>
      <c r="CH132" s="492"/>
      <c r="CI132" s="492"/>
    </row>
    <row r="133" spans="1:87">
      <c r="A133" s="492"/>
      <c r="B133" s="492"/>
      <c r="C133" s="492"/>
      <c r="D133" s="492"/>
      <c r="E133" s="492"/>
      <c r="F133" s="492"/>
      <c r="G133" s="492"/>
      <c r="H133" s="493" t="s">
        <v>6281</v>
      </c>
      <c r="I133" s="604">
        <v>39</v>
      </c>
      <c r="J133" s="482">
        <v>44</v>
      </c>
      <c r="K133" s="604">
        <v>33</v>
      </c>
      <c r="L133" s="614">
        <v>37</v>
      </c>
      <c r="M133" s="492"/>
      <c r="N133" s="492"/>
      <c r="O133" s="492"/>
      <c r="P133" s="492"/>
      <c r="Q133" s="492"/>
      <c r="R133" s="492"/>
      <c r="S133" s="492"/>
      <c r="T133" s="492"/>
      <c r="U133" s="492"/>
      <c r="V133" s="492"/>
      <c r="W133" s="492"/>
      <c r="X133" s="492"/>
      <c r="Y133" s="492"/>
      <c r="Z133" s="492"/>
      <c r="AA133" s="492"/>
      <c r="AB133" s="492"/>
      <c r="AC133" s="492"/>
      <c r="AD133" s="492"/>
      <c r="AE133" s="492"/>
      <c r="AF133" s="492"/>
      <c r="AG133" s="492"/>
      <c r="AH133" s="492"/>
      <c r="AI133" s="492"/>
      <c r="AJ133" s="492"/>
      <c r="AK133" s="492"/>
      <c r="AL133" s="492"/>
      <c r="AM133" s="492"/>
      <c r="AN133" s="492"/>
      <c r="AO133" s="492"/>
      <c r="AP133" s="492"/>
      <c r="AQ133" s="492"/>
      <c r="AR133" s="492"/>
      <c r="AS133" s="492"/>
      <c r="AT133" s="492"/>
      <c r="AU133" s="492"/>
      <c r="AV133" s="492"/>
      <c r="AW133" s="492"/>
      <c r="AX133" s="492"/>
      <c r="AY133" s="492"/>
      <c r="AZ133" s="492"/>
      <c r="BA133" s="492"/>
      <c r="BB133" s="492"/>
      <c r="BC133" s="492"/>
      <c r="BD133" s="492"/>
      <c r="BE133" s="492"/>
      <c r="BF133" s="492"/>
      <c r="BG133" s="492"/>
      <c r="BH133" s="492"/>
      <c r="BI133" s="492"/>
      <c r="BJ133" s="492"/>
      <c r="BK133" s="492"/>
      <c r="BL133" s="492"/>
      <c r="BM133" s="492"/>
      <c r="BN133" s="492"/>
      <c r="BO133" s="492"/>
      <c r="BP133" s="492"/>
      <c r="BQ133" s="492"/>
      <c r="BR133" s="492"/>
      <c r="BS133" s="492"/>
      <c r="BT133" s="492"/>
      <c r="BU133" s="492"/>
      <c r="BV133" s="492"/>
      <c r="BW133" s="492"/>
      <c r="BX133" s="492"/>
      <c r="BY133" s="492"/>
      <c r="BZ133" s="492"/>
      <c r="CA133" s="492"/>
      <c r="CB133" s="492"/>
      <c r="CC133" s="492"/>
      <c r="CD133" s="492"/>
      <c r="CE133" s="492"/>
      <c r="CF133" s="492"/>
      <c r="CG133" s="492"/>
      <c r="CH133" s="492"/>
      <c r="CI133" s="492"/>
    </row>
    <row r="134" spans="1:87">
      <c r="A134" s="492"/>
      <c r="B134" s="492"/>
      <c r="C134" s="492"/>
      <c r="D134" s="492"/>
      <c r="E134" s="492"/>
      <c r="F134" s="492"/>
      <c r="G134" s="492"/>
      <c r="H134" s="492"/>
      <c r="I134" s="492"/>
      <c r="J134" s="492"/>
      <c r="K134" s="492"/>
      <c r="L134" s="492"/>
      <c r="M134" s="492"/>
      <c r="N134" s="492"/>
      <c r="O134" s="492"/>
      <c r="P134" s="492"/>
      <c r="Q134" s="492"/>
      <c r="R134" s="492"/>
      <c r="S134" s="492"/>
      <c r="T134" s="492"/>
      <c r="U134" s="492"/>
      <c r="V134" s="492"/>
      <c r="W134" s="492"/>
      <c r="X134" s="492"/>
      <c r="Y134" s="492"/>
      <c r="Z134" s="492"/>
      <c r="AA134" s="492"/>
      <c r="AB134" s="492"/>
      <c r="AC134" s="492"/>
      <c r="AD134" s="492"/>
      <c r="AE134" s="492"/>
      <c r="AF134" s="492"/>
      <c r="AG134" s="492"/>
      <c r="AH134" s="492"/>
      <c r="AI134" s="492"/>
      <c r="AJ134" s="492"/>
      <c r="AK134" s="492"/>
      <c r="AL134" s="492"/>
      <c r="AM134" s="492"/>
      <c r="AN134" s="492"/>
      <c r="AO134" s="492"/>
      <c r="AP134" s="492"/>
      <c r="AQ134" s="492"/>
      <c r="AR134" s="492"/>
      <c r="AS134" s="492"/>
      <c r="AT134" s="492"/>
      <c r="AU134" s="492"/>
      <c r="AV134" s="492"/>
      <c r="AW134" s="492"/>
      <c r="AX134" s="492"/>
      <c r="AY134" s="492"/>
      <c r="AZ134" s="492"/>
      <c r="BA134" s="492"/>
      <c r="BB134" s="492"/>
      <c r="BC134" s="492"/>
      <c r="BD134" s="492"/>
      <c r="BE134" s="492"/>
      <c r="BF134" s="492"/>
      <c r="BG134" s="492"/>
      <c r="BH134" s="492"/>
      <c r="BI134" s="492"/>
      <c r="BJ134" s="492"/>
      <c r="BK134" s="492"/>
      <c r="BL134" s="492"/>
      <c r="BM134" s="492"/>
      <c r="BN134" s="492"/>
      <c r="BO134" s="492"/>
      <c r="BP134" s="492"/>
      <c r="BQ134" s="492"/>
      <c r="BR134" s="492"/>
      <c r="BS134" s="492"/>
      <c r="BT134" s="492"/>
      <c r="BU134" s="492"/>
      <c r="BV134" s="492"/>
      <c r="BW134" s="492"/>
      <c r="BX134" s="492"/>
      <c r="BY134" s="492"/>
      <c r="BZ134" s="492"/>
      <c r="CA134" s="492"/>
      <c r="CB134" s="492"/>
      <c r="CC134" s="492"/>
      <c r="CD134" s="492"/>
      <c r="CE134" s="492"/>
      <c r="CF134" s="492"/>
      <c r="CG134" s="492"/>
      <c r="CH134" s="492"/>
      <c r="CI134" s="492"/>
    </row>
  </sheetData>
  <mergeCells count="25">
    <mergeCell ref="BW53:BW57"/>
    <mergeCell ref="B4:H4"/>
    <mergeCell ref="B16:B20"/>
    <mergeCell ref="H16:H20"/>
    <mergeCell ref="B8:H8"/>
    <mergeCell ref="AS16:AS20"/>
    <mergeCell ref="AM16:AM20"/>
    <mergeCell ref="AF16:AF20"/>
    <mergeCell ref="T16:T20"/>
    <mergeCell ref="AS40:AS44"/>
    <mergeCell ref="T62:T66"/>
    <mergeCell ref="CC16:CC20"/>
    <mergeCell ref="B82:B86"/>
    <mergeCell ref="N16:N20"/>
    <mergeCell ref="BE16:BE20"/>
    <mergeCell ref="BK16:BK20"/>
    <mergeCell ref="Z16:Z20"/>
    <mergeCell ref="BQ16:BQ20"/>
    <mergeCell ref="AM39:AM43"/>
    <mergeCell ref="Z49:Z53"/>
    <mergeCell ref="Z37:Z41"/>
    <mergeCell ref="AM78:AM82"/>
    <mergeCell ref="BW16:BW20"/>
    <mergeCell ref="AY16:AY20"/>
    <mergeCell ref="BQ52:BQ56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58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rowBreaks count="1" manualBreakCount="1">
    <brk id="67" max="16383" man="1"/>
  </rowBreaks>
  <colBreaks count="5" manualBreakCount="5">
    <brk id="18" max="1048575" man="1"/>
    <brk id="37" max="1048575" man="1"/>
    <brk id="50" max="1048575" man="1"/>
    <brk id="62" max="1048575" man="1"/>
    <brk id="7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E9C67-D946-483A-BDCA-74687990503B}">
  <dimension ref="A1:AO152"/>
  <sheetViews>
    <sheetView showGridLines="0" zoomScaleNormal="75" zoomScaleSheetLayoutView="100" workbookViewId="0">
      <selection activeCell="D27" sqref="D27"/>
    </sheetView>
  </sheetViews>
  <sheetFormatPr defaultColWidth="10.7109375" defaultRowHeight="14.1" customHeight="1"/>
  <cols>
    <col min="1" max="1" width="12.7109375" style="25" customWidth="1"/>
    <col min="2" max="2" width="4.140625" style="4" customWidth="1"/>
    <col min="3" max="7" width="5" style="4" customWidth="1"/>
    <col min="8" max="8" width="6.42578125" style="4" customWidth="1"/>
    <col min="9" max="11" width="4.42578125" style="4" customWidth="1"/>
    <col min="12" max="13" width="6" style="4" customWidth="1"/>
    <col min="14" max="16" width="5.5703125" style="4" customWidth="1"/>
    <col min="17" max="17" width="12.7109375" style="25" customWidth="1"/>
    <col min="18" max="18" width="4.7109375" style="4" customWidth="1"/>
    <col min="19" max="19" width="7" style="4" bestFit="1" customWidth="1"/>
    <col min="20" max="21" width="6.28515625" style="4" bestFit="1" customWidth="1"/>
    <col min="22" max="22" width="4.140625" style="4" customWidth="1"/>
    <col min="23" max="23" width="4.85546875" style="4" bestFit="1" customWidth="1"/>
    <col min="24" max="24" width="8.140625" style="4" bestFit="1" customWidth="1"/>
    <col min="25" max="26" width="7" style="4" bestFit="1" customWidth="1"/>
    <col min="27" max="27" width="4.140625" style="4" customWidth="1"/>
    <col min="28" max="28" width="4.85546875" style="4" bestFit="1" customWidth="1"/>
    <col min="29" max="29" width="7.140625" style="4" bestFit="1" customWidth="1"/>
    <col min="30" max="30" width="7.85546875" style="4" bestFit="1" customWidth="1"/>
    <col min="31" max="36" width="3.28515625" style="4" customWidth="1"/>
    <col min="37" max="39" width="2.7109375" style="4" customWidth="1"/>
    <col min="40" max="40" width="2.85546875" style="4" customWidth="1"/>
    <col min="41" max="16384" width="10.7109375" style="4"/>
  </cols>
  <sheetData>
    <row r="1" spans="1:40" ht="105" customHeight="1">
      <c r="A1" s="808" t="s">
        <v>7039</v>
      </c>
      <c r="B1" s="809"/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  <c r="O1" s="809"/>
      <c r="P1" s="809"/>
      <c r="Q1" s="809"/>
      <c r="R1" s="809"/>
      <c r="S1" s="809"/>
      <c r="T1" s="809"/>
      <c r="U1" s="809"/>
      <c r="V1" s="809"/>
      <c r="W1" s="809"/>
      <c r="X1" s="809"/>
      <c r="Y1" s="809"/>
      <c r="Z1" s="809"/>
      <c r="AA1" s="809"/>
      <c r="AB1" s="809"/>
      <c r="AC1" s="809"/>
      <c r="AD1" s="809"/>
    </row>
    <row r="2" spans="1:40" ht="102" customHeight="1">
      <c r="A2" s="808" t="s">
        <v>9028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09"/>
      <c r="P2" s="809"/>
      <c r="Q2" s="809"/>
      <c r="R2" s="809"/>
      <c r="S2" s="809"/>
      <c r="T2" s="809"/>
      <c r="U2" s="809"/>
      <c r="V2" s="809"/>
      <c r="W2" s="809"/>
      <c r="X2" s="809"/>
      <c r="Y2" s="809"/>
      <c r="Z2" s="809"/>
      <c r="AA2" s="809"/>
      <c r="AB2" s="809"/>
      <c r="AC2" s="809"/>
      <c r="AD2" s="809"/>
    </row>
    <row r="3" spans="1:40" ht="99.75" customHeight="1" thickBot="1">
      <c r="A3" s="810" t="s">
        <v>9029</v>
      </c>
      <c r="B3" s="811"/>
      <c r="C3" s="811"/>
      <c r="D3" s="811"/>
      <c r="E3" s="811"/>
      <c r="F3" s="811"/>
      <c r="G3" s="811"/>
      <c r="H3" s="811"/>
      <c r="I3" s="811"/>
      <c r="J3" s="811"/>
      <c r="K3" s="811"/>
      <c r="L3" s="811"/>
      <c r="M3" s="811"/>
      <c r="N3" s="811"/>
      <c r="O3" s="811"/>
      <c r="P3" s="809"/>
      <c r="Q3" s="811"/>
      <c r="R3" s="811"/>
      <c r="S3" s="811"/>
      <c r="T3" s="811"/>
      <c r="U3" s="811"/>
      <c r="V3" s="811"/>
      <c r="W3" s="811"/>
      <c r="X3" s="811"/>
      <c r="Y3" s="811"/>
      <c r="Z3" s="811"/>
      <c r="AA3" s="811"/>
      <c r="AB3" s="811"/>
      <c r="AC3" s="811"/>
      <c r="AD3" s="811"/>
    </row>
    <row r="4" spans="1:40" ht="29.1" customHeight="1" thickTop="1" thickBot="1">
      <c r="A4" s="769" t="s">
        <v>2567</v>
      </c>
      <c r="B4" s="770"/>
      <c r="C4" s="769" t="s">
        <v>2568</v>
      </c>
      <c r="D4" s="773"/>
      <c r="E4" s="773"/>
      <c r="F4" s="773"/>
      <c r="G4" s="770"/>
      <c r="H4" s="775"/>
      <c r="I4" s="769" t="s">
        <v>875</v>
      </c>
      <c r="J4" s="773"/>
      <c r="K4" s="773"/>
      <c r="L4" s="773"/>
      <c r="M4" s="770"/>
      <c r="N4" s="769" t="s">
        <v>876</v>
      </c>
      <c r="O4" s="770"/>
      <c r="P4" s="697"/>
      <c r="Q4" s="798" t="s">
        <v>2567</v>
      </c>
      <c r="R4" s="770"/>
      <c r="S4" s="776" t="s">
        <v>228</v>
      </c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8"/>
    </row>
    <row r="5" spans="1:40" ht="39.75" customHeight="1" thickTop="1" thickBot="1">
      <c r="A5" s="771"/>
      <c r="B5" s="772"/>
      <c r="C5" s="771"/>
      <c r="D5" s="774"/>
      <c r="E5" s="774"/>
      <c r="F5" s="774"/>
      <c r="G5" s="772"/>
      <c r="H5" s="771"/>
      <c r="I5" s="771"/>
      <c r="J5" s="774"/>
      <c r="K5" s="774"/>
      <c r="L5" s="774"/>
      <c r="M5" s="772"/>
      <c r="N5" s="771"/>
      <c r="O5" s="772"/>
      <c r="P5" s="697"/>
      <c r="Q5" s="774"/>
      <c r="R5" s="772"/>
      <c r="S5" s="781" t="s">
        <v>862</v>
      </c>
      <c r="T5" s="777"/>
      <c r="U5" s="777"/>
      <c r="V5" s="777"/>
      <c r="W5" s="778"/>
      <c r="X5" s="781" t="s">
        <v>2020</v>
      </c>
      <c r="Y5" s="777"/>
      <c r="Z5" s="777"/>
      <c r="AA5" s="778"/>
      <c r="AB5" s="776"/>
      <c r="AC5" s="777"/>
      <c r="AD5" s="778"/>
    </row>
    <row r="6" spans="1:40" s="3" customFormat="1" ht="13.5" customHeight="1" thickTop="1">
      <c r="A6" s="54"/>
      <c r="B6" s="55"/>
      <c r="C6" s="32"/>
      <c r="D6" s="32"/>
      <c r="E6" s="32"/>
      <c r="F6" s="32"/>
      <c r="G6" s="56"/>
      <c r="H6" s="56"/>
      <c r="I6" s="32"/>
      <c r="J6" s="32"/>
      <c r="K6" s="32"/>
      <c r="L6" s="32"/>
      <c r="M6" s="56"/>
      <c r="N6" s="32"/>
      <c r="O6" s="32"/>
      <c r="P6" s="58"/>
      <c r="Q6" s="90"/>
      <c r="R6" s="56"/>
      <c r="S6" s="32"/>
      <c r="T6" s="32"/>
      <c r="U6" s="32"/>
      <c r="V6" s="32"/>
      <c r="W6" s="56"/>
      <c r="X6" s="32"/>
      <c r="Y6" s="32"/>
      <c r="Z6" s="32"/>
      <c r="AA6" s="56"/>
      <c r="AB6" s="32"/>
      <c r="AC6" s="32"/>
      <c r="AD6" s="33"/>
      <c r="AE6" s="805" t="s">
        <v>2562</v>
      </c>
      <c r="AF6" s="806"/>
      <c r="AG6" s="806"/>
      <c r="AH6" s="806"/>
      <c r="AI6" s="806"/>
      <c r="AJ6" s="807"/>
      <c r="AK6" s="779" t="s">
        <v>4715</v>
      </c>
      <c r="AL6" s="767" t="s">
        <v>4716</v>
      </c>
      <c r="AM6" s="767" t="s">
        <v>889</v>
      </c>
      <c r="AN6" s="4"/>
    </row>
    <row r="7" spans="1:40" s="3" customFormat="1" ht="13.5" customHeight="1">
      <c r="A7" s="57"/>
      <c r="B7" s="58"/>
      <c r="C7" s="15"/>
      <c r="D7" s="15"/>
      <c r="E7" s="15"/>
      <c r="F7" s="15"/>
      <c r="G7" s="18"/>
      <c r="H7" s="18"/>
      <c r="I7" s="15"/>
      <c r="J7" s="15"/>
      <c r="K7" s="15"/>
      <c r="L7" s="15"/>
      <c r="M7" s="18"/>
      <c r="N7" s="15"/>
      <c r="O7" s="15"/>
      <c r="P7" s="58"/>
      <c r="Q7" s="91"/>
      <c r="R7" s="18"/>
      <c r="S7" s="15"/>
      <c r="T7" s="15"/>
      <c r="U7" s="15"/>
      <c r="V7" s="15"/>
      <c r="W7" s="18"/>
      <c r="X7" s="15"/>
      <c r="Y7" s="15"/>
      <c r="Z7" s="15"/>
      <c r="AA7" s="18"/>
      <c r="AB7" s="15"/>
      <c r="AC7" s="15"/>
      <c r="AD7" s="19"/>
      <c r="AE7" s="187"/>
      <c r="AF7" s="16"/>
      <c r="AG7" s="17"/>
      <c r="AH7" s="16"/>
      <c r="AI7" s="16"/>
      <c r="AJ7" s="188"/>
      <c r="AK7" s="779"/>
      <c r="AL7" s="767"/>
      <c r="AM7" s="767"/>
      <c r="AN7" s="8"/>
    </row>
    <row r="8" spans="1:40" s="3" customFormat="1" ht="13.5" customHeight="1">
      <c r="A8" s="57"/>
      <c r="B8" s="58" t="s">
        <v>632</v>
      </c>
      <c r="C8" s="15" t="s">
        <v>633</v>
      </c>
      <c r="D8" s="15" t="s">
        <v>634</v>
      </c>
      <c r="E8" s="15" t="s">
        <v>2847</v>
      </c>
      <c r="F8" s="15" t="s">
        <v>2848</v>
      </c>
      <c r="G8" s="18" t="s">
        <v>5278</v>
      </c>
      <c r="H8" s="18" t="s">
        <v>5279</v>
      </c>
      <c r="I8" s="15" t="s">
        <v>2861</v>
      </c>
      <c r="J8" s="15" t="s">
        <v>5281</v>
      </c>
      <c r="K8" s="15" t="s">
        <v>5282</v>
      </c>
      <c r="L8" s="189" t="s">
        <v>2862</v>
      </c>
      <c r="M8" s="18" t="s">
        <v>2863</v>
      </c>
      <c r="N8" s="15" t="s">
        <v>2849</v>
      </c>
      <c r="O8" s="15" t="s">
        <v>2850</v>
      </c>
      <c r="P8" s="58"/>
      <c r="Q8" s="91"/>
      <c r="R8" s="18" t="s">
        <v>632</v>
      </c>
      <c r="S8" s="15" t="s">
        <v>2851</v>
      </c>
      <c r="T8" s="15" t="s">
        <v>2852</v>
      </c>
      <c r="U8" s="15" t="s">
        <v>969</v>
      </c>
      <c r="V8" s="15" t="s">
        <v>2853</v>
      </c>
      <c r="W8" s="18" t="s">
        <v>2854</v>
      </c>
      <c r="X8" s="15" t="s">
        <v>2855</v>
      </c>
      <c r="Y8" s="15" t="s">
        <v>2856</v>
      </c>
      <c r="Z8" s="15" t="s">
        <v>970</v>
      </c>
      <c r="AA8" s="18" t="s">
        <v>2857</v>
      </c>
      <c r="AB8" s="15" t="s">
        <v>2858</v>
      </c>
      <c r="AC8" s="15" t="s">
        <v>2864</v>
      </c>
      <c r="AD8" s="19" t="s">
        <v>1882</v>
      </c>
      <c r="AE8" s="190"/>
      <c r="AF8" s="14" t="s">
        <v>5313</v>
      </c>
      <c r="AG8" s="65"/>
      <c r="AH8" s="14"/>
      <c r="AI8" s="14" t="s">
        <v>5313</v>
      </c>
      <c r="AJ8" s="19"/>
      <c r="AK8" s="779"/>
      <c r="AL8" s="767"/>
      <c r="AM8" s="767"/>
      <c r="AN8" s="4"/>
    </row>
    <row r="9" spans="1:40" s="3" customFormat="1" ht="13.5" customHeight="1">
      <c r="A9" s="57"/>
      <c r="B9" s="58" t="s">
        <v>2867</v>
      </c>
      <c r="C9" s="15" t="s">
        <v>2868</v>
      </c>
      <c r="D9" s="15" t="s">
        <v>2869</v>
      </c>
      <c r="E9" s="15" t="s">
        <v>2869</v>
      </c>
      <c r="F9" s="15" t="s">
        <v>2869</v>
      </c>
      <c r="G9" s="18" t="s">
        <v>2869</v>
      </c>
      <c r="H9" s="18" t="s">
        <v>1680</v>
      </c>
      <c r="I9" s="15" t="s">
        <v>2869</v>
      </c>
      <c r="J9" s="15" t="s">
        <v>2869</v>
      </c>
      <c r="K9" s="15"/>
      <c r="L9" s="15" t="s">
        <v>2869</v>
      </c>
      <c r="M9" s="18" t="s">
        <v>2869</v>
      </c>
      <c r="N9" s="15" t="s">
        <v>3225</v>
      </c>
      <c r="O9" s="15" t="s">
        <v>3226</v>
      </c>
      <c r="P9" s="58"/>
      <c r="Q9" s="91"/>
      <c r="R9" s="18" t="s">
        <v>2867</v>
      </c>
      <c r="S9" s="15" t="s">
        <v>1880</v>
      </c>
      <c r="T9" s="15" t="s">
        <v>1879</v>
      </c>
      <c r="U9" s="15" t="s">
        <v>1879</v>
      </c>
      <c r="V9" s="15" t="s">
        <v>2869</v>
      </c>
      <c r="W9" s="18" t="s">
        <v>1878</v>
      </c>
      <c r="X9" s="15" t="s">
        <v>1881</v>
      </c>
      <c r="Y9" s="15" t="s">
        <v>1879</v>
      </c>
      <c r="Z9" s="15" t="s">
        <v>1879</v>
      </c>
      <c r="AA9" s="18" t="s">
        <v>2869</v>
      </c>
      <c r="AB9" s="15" t="s">
        <v>2869</v>
      </c>
      <c r="AC9" s="15" t="s">
        <v>1881</v>
      </c>
      <c r="AD9" s="241" t="s">
        <v>1883</v>
      </c>
      <c r="AE9" s="191"/>
      <c r="AF9" s="39" t="s">
        <v>2563</v>
      </c>
      <c r="AG9" s="71"/>
      <c r="AH9" s="39"/>
      <c r="AI9" s="39" t="s">
        <v>3223</v>
      </c>
      <c r="AJ9" s="166"/>
      <c r="AK9" s="779"/>
      <c r="AL9" s="767"/>
      <c r="AM9" s="767"/>
      <c r="AN9" s="4"/>
    </row>
    <row r="10" spans="1:40" s="3" customFormat="1" ht="13.5" customHeight="1" thickBot="1">
      <c r="A10" s="60"/>
      <c r="B10" s="52"/>
      <c r="C10" s="34"/>
      <c r="D10" s="34"/>
      <c r="E10" s="34"/>
      <c r="F10" s="34"/>
      <c r="G10" s="61"/>
      <c r="H10" s="61" t="s">
        <v>2021</v>
      </c>
      <c r="I10" s="34"/>
      <c r="J10" s="34"/>
      <c r="K10" s="34"/>
      <c r="L10" s="34"/>
      <c r="M10" s="61"/>
      <c r="N10" s="34"/>
      <c r="O10" s="34"/>
      <c r="P10" s="58"/>
      <c r="Q10" s="52"/>
      <c r="R10" s="61"/>
      <c r="S10" s="34" t="s">
        <v>2022</v>
      </c>
      <c r="T10" s="34" t="s">
        <v>2023</v>
      </c>
      <c r="U10" s="34" t="s">
        <v>2023</v>
      </c>
      <c r="V10" s="243" t="s">
        <v>2024</v>
      </c>
      <c r="W10" s="61" t="s">
        <v>2021</v>
      </c>
      <c r="X10" s="34" t="s">
        <v>2022</v>
      </c>
      <c r="Y10" s="34" t="s">
        <v>2023</v>
      </c>
      <c r="Z10" s="34" t="s">
        <v>2023</v>
      </c>
      <c r="AA10" s="244" t="s">
        <v>2024</v>
      </c>
      <c r="AB10" s="34"/>
      <c r="AC10" s="34" t="s">
        <v>2022</v>
      </c>
      <c r="AD10" s="35" t="s">
        <v>2025</v>
      </c>
      <c r="AE10" s="230" t="s">
        <v>2564</v>
      </c>
      <c r="AF10" s="192" t="s">
        <v>2565</v>
      </c>
      <c r="AG10" s="192" t="s">
        <v>2566</v>
      </c>
      <c r="AH10" s="192" t="s">
        <v>2564</v>
      </c>
      <c r="AI10" s="192" t="s">
        <v>2565</v>
      </c>
      <c r="AJ10" s="193" t="s">
        <v>2566</v>
      </c>
      <c r="AK10" s="780"/>
      <c r="AL10" s="768"/>
      <c r="AM10" s="768"/>
      <c r="AN10" s="11"/>
    </row>
    <row r="11" spans="1:40" ht="13.5" customHeight="1" thickTop="1">
      <c r="A11" s="197"/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</row>
    <row r="12" spans="1:40" s="15" customFormat="1" ht="13.5" customHeight="1">
      <c r="A12" s="234" t="s">
        <v>616</v>
      </c>
      <c r="B12" s="74" t="s">
        <v>4029</v>
      </c>
      <c r="C12" s="38">
        <v>91</v>
      </c>
      <c r="D12" s="38">
        <v>100</v>
      </c>
      <c r="E12" s="38" t="s">
        <v>4119</v>
      </c>
      <c r="F12" s="38" t="s">
        <v>4733</v>
      </c>
      <c r="G12" s="75">
        <v>12</v>
      </c>
      <c r="H12" s="348" t="s">
        <v>9217</v>
      </c>
      <c r="I12" s="38">
        <v>80</v>
      </c>
      <c r="J12" s="38">
        <v>56</v>
      </c>
      <c r="K12" s="38" t="s">
        <v>4519</v>
      </c>
      <c r="L12" s="38">
        <v>54</v>
      </c>
      <c r="M12" s="75">
        <v>58</v>
      </c>
      <c r="N12" s="315" t="s">
        <v>8368</v>
      </c>
      <c r="O12" s="75" t="s">
        <v>8369</v>
      </c>
      <c r="P12" s="702"/>
      <c r="Q12" s="76" t="s">
        <v>5936</v>
      </c>
      <c r="R12" s="74" t="s">
        <v>4029</v>
      </c>
      <c r="S12" s="38" t="s">
        <v>8459</v>
      </c>
      <c r="T12" s="38" t="s">
        <v>8460</v>
      </c>
      <c r="U12" s="38" t="s">
        <v>8461</v>
      </c>
      <c r="V12" s="316" t="s">
        <v>8462</v>
      </c>
      <c r="W12" s="75" t="s">
        <v>8463</v>
      </c>
      <c r="X12" s="38" t="s">
        <v>8464</v>
      </c>
      <c r="Y12" s="38" t="s">
        <v>8465</v>
      </c>
      <c r="Z12" s="38" t="s">
        <v>8466</v>
      </c>
      <c r="AA12" s="319" t="s">
        <v>8467</v>
      </c>
      <c r="AB12" s="38" t="s">
        <v>8468</v>
      </c>
      <c r="AC12" s="38" t="s">
        <v>5666</v>
      </c>
      <c r="AD12" s="82" t="s">
        <v>8469</v>
      </c>
      <c r="AE12" s="39">
        <v>1</v>
      </c>
      <c r="AF12" s="39">
        <v>3</v>
      </c>
      <c r="AG12" s="71">
        <v>3</v>
      </c>
      <c r="AH12" s="39">
        <v>1</v>
      </c>
      <c r="AI12" s="39">
        <v>3</v>
      </c>
      <c r="AJ12" s="73">
        <v>3</v>
      </c>
      <c r="AK12" s="755" t="s">
        <v>1814</v>
      </c>
      <c r="AL12" s="70" t="s">
        <v>1814</v>
      </c>
      <c r="AM12" s="70" t="s">
        <v>1814</v>
      </c>
      <c r="AN12" s="14"/>
    </row>
    <row r="13" spans="1:40" ht="13.5" customHeight="1">
      <c r="A13" s="234" t="s">
        <v>5937</v>
      </c>
      <c r="B13" s="74" t="s">
        <v>8370</v>
      </c>
      <c r="C13" s="38">
        <v>96</v>
      </c>
      <c r="D13" s="38">
        <v>100</v>
      </c>
      <c r="E13" s="38">
        <v>5</v>
      </c>
      <c r="F13" s="38">
        <v>8</v>
      </c>
      <c r="G13" s="75">
        <v>12</v>
      </c>
      <c r="H13" s="348" t="s">
        <v>8371</v>
      </c>
      <c r="I13" s="38">
        <v>80</v>
      </c>
      <c r="J13" s="38">
        <v>56</v>
      </c>
      <c r="K13" s="38" t="s">
        <v>4519</v>
      </c>
      <c r="L13" s="38">
        <v>54</v>
      </c>
      <c r="M13" s="75">
        <v>58</v>
      </c>
      <c r="N13" s="315" t="s">
        <v>8372</v>
      </c>
      <c r="O13" s="75" t="s">
        <v>8373</v>
      </c>
      <c r="P13" s="702"/>
      <c r="Q13" s="76" t="s">
        <v>5937</v>
      </c>
      <c r="R13" s="74" t="s">
        <v>8370</v>
      </c>
      <c r="S13" s="38" t="s">
        <v>8470</v>
      </c>
      <c r="T13" s="38" t="s">
        <v>3587</v>
      </c>
      <c r="U13" s="38" t="s">
        <v>3588</v>
      </c>
      <c r="V13" s="316" t="s">
        <v>3589</v>
      </c>
      <c r="W13" s="75" t="s">
        <v>3590</v>
      </c>
      <c r="X13" s="38" t="s">
        <v>3591</v>
      </c>
      <c r="Y13" s="38" t="s">
        <v>3592</v>
      </c>
      <c r="Z13" s="38" t="s">
        <v>3593</v>
      </c>
      <c r="AA13" s="319" t="s">
        <v>5666</v>
      </c>
      <c r="AB13" s="38" t="s">
        <v>3594</v>
      </c>
      <c r="AC13" s="38" t="s">
        <v>3595</v>
      </c>
      <c r="AD13" s="82" t="s">
        <v>3596</v>
      </c>
      <c r="AE13" s="39">
        <v>1</v>
      </c>
      <c r="AF13" s="39">
        <v>1</v>
      </c>
      <c r="AG13" s="71">
        <v>1</v>
      </c>
      <c r="AH13" s="39">
        <v>1</v>
      </c>
      <c r="AI13" s="39">
        <v>1</v>
      </c>
      <c r="AJ13" s="73">
        <v>1</v>
      </c>
      <c r="AK13" s="755" t="s">
        <v>1814</v>
      </c>
      <c r="AL13" s="70" t="s">
        <v>1814</v>
      </c>
      <c r="AM13" s="70" t="s">
        <v>1814</v>
      </c>
      <c r="AN13" s="14"/>
    </row>
    <row r="14" spans="1:40" ht="13.5" customHeight="1">
      <c r="A14" s="234" t="s">
        <v>5938</v>
      </c>
      <c r="B14" s="74" t="s">
        <v>8374</v>
      </c>
      <c r="C14" s="38">
        <v>100</v>
      </c>
      <c r="D14" s="38">
        <v>100</v>
      </c>
      <c r="E14" s="38">
        <v>6</v>
      </c>
      <c r="F14" s="38">
        <v>10</v>
      </c>
      <c r="G14" s="75">
        <v>12</v>
      </c>
      <c r="H14" s="348" t="s">
        <v>3344</v>
      </c>
      <c r="I14" s="38">
        <v>80</v>
      </c>
      <c r="J14" s="38">
        <v>56</v>
      </c>
      <c r="K14" s="38" t="s">
        <v>4519</v>
      </c>
      <c r="L14" s="38">
        <v>56</v>
      </c>
      <c r="M14" s="75">
        <v>58</v>
      </c>
      <c r="N14" s="315" t="s">
        <v>8375</v>
      </c>
      <c r="O14" s="75" t="s">
        <v>8376</v>
      </c>
      <c r="P14" s="702"/>
      <c r="Q14" s="76" t="s">
        <v>5938</v>
      </c>
      <c r="R14" s="74" t="s">
        <v>8374</v>
      </c>
      <c r="S14" s="38" t="s">
        <v>3597</v>
      </c>
      <c r="T14" s="38" t="s">
        <v>3598</v>
      </c>
      <c r="U14" s="38" t="s">
        <v>3599</v>
      </c>
      <c r="V14" s="316" t="s">
        <v>3600</v>
      </c>
      <c r="W14" s="75" t="s">
        <v>3601</v>
      </c>
      <c r="X14" s="38" t="s">
        <v>3602</v>
      </c>
      <c r="Y14" s="38" t="s">
        <v>3603</v>
      </c>
      <c r="Z14" s="38" t="s">
        <v>3604</v>
      </c>
      <c r="AA14" s="319" t="s">
        <v>4711</v>
      </c>
      <c r="AB14" s="38" t="s">
        <v>3289</v>
      </c>
      <c r="AC14" s="38" t="s">
        <v>3290</v>
      </c>
      <c r="AD14" s="82" t="s">
        <v>3291</v>
      </c>
      <c r="AE14" s="39">
        <v>1</v>
      </c>
      <c r="AF14" s="39">
        <v>1</v>
      </c>
      <c r="AG14" s="71">
        <v>1</v>
      </c>
      <c r="AH14" s="39">
        <v>1</v>
      </c>
      <c r="AI14" s="39">
        <v>1</v>
      </c>
      <c r="AJ14" s="73">
        <v>1</v>
      </c>
      <c r="AK14" s="755" t="s">
        <v>1814</v>
      </c>
      <c r="AL14" s="70" t="s">
        <v>1814</v>
      </c>
      <c r="AM14" s="70" t="s">
        <v>1814</v>
      </c>
      <c r="AN14" s="14"/>
    </row>
    <row r="15" spans="1:40" ht="13.5" customHeight="1">
      <c r="A15" s="234" t="s">
        <v>5939</v>
      </c>
      <c r="B15" s="74" t="s">
        <v>8377</v>
      </c>
      <c r="C15" s="38">
        <v>120</v>
      </c>
      <c r="D15" s="38">
        <v>106</v>
      </c>
      <c r="E15" s="38">
        <v>12</v>
      </c>
      <c r="F15" s="38">
        <v>20</v>
      </c>
      <c r="G15" s="75">
        <v>12</v>
      </c>
      <c r="H15" s="348" t="s">
        <v>8378</v>
      </c>
      <c r="I15" s="38">
        <v>80</v>
      </c>
      <c r="J15" s="38">
        <v>56</v>
      </c>
      <c r="K15" s="38" t="s">
        <v>4519</v>
      </c>
      <c r="L15" s="38">
        <v>62</v>
      </c>
      <c r="M15" s="75">
        <v>64</v>
      </c>
      <c r="N15" s="315" t="s">
        <v>5014</v>
      </c>
      <c r="O15" s="75" t="s">
        <v>8379</v>
      </c>
      <c r="P15" s="702"/>
      <c r="Q15" s="76" t="s">
        <v>5939</v>
      </c>
      <c r="R15" s="74" t="s">
        <v>8377</v>
      </c>
      <c r="S15" s="38">
        <v>1143</v>
      </c>
      <c r="T15" s="38" t="s">
        <v>4720</v>
      </c>
      <c r="U15" s="38" t="s">
        <v>3292</v>
      </c>
      <c r="V15" s="316" t="s">
        <v>3293</v>
      </c>
      <c r="W15" s="75" t="s">
        <v>3294</v>
      </c>
      <c r="X15" s="38" t="s">
        <v>4010</v>
      </c>
      <c r="Y15" s="38" t="s">
        <v>3295</v>
      </c>
      <c r="Z15" s="38" t="s">
        <v>3296</v>
      </c>
      <c r="AA15" s="319" t="s">
        <v>8338</v>
      </c>
      <c r="AB15" s="38" t="s">
        <v>3297</v>
      </c>
      <c r="AC15" s="38" t="s">
        <v>3298</v>
      </c>
      <c r="AD15" s="82" t="s">
        <v>3299</v>
      </c>
      <c r="AE15" s="39">
        <v>1</v>
      </c>
      <c r="AF15" s="39">
        <v>1</v>
      </c>
      <c r="AG15" s="71">
        <v>1</v>
      </c>
      <c r="AH15" s="39">
        <v>1</v>
      </c>
      <c r="AI15" s="39">
        <v>1</v>
      </c>
      <c r="AJ15" s="73">
        <v>1</v>
      </c>
      <c r="AK15" s="755" t="s">
        <v>1814</v>
      </c>
      <c r="AL15" s="70" t="s">
        <v>1814</v>
      </c>
      <c r="AM15" s="70" t="s">
        <v>1814</v>
      </c>
      <c r="AN15" s="14"/>
    </row>
    <row r="16" spans="1:40" ht="13.5" customHeight="1">
      <c r="A16" s="234" t="s">
        <v>617</v>
      </c>
      <c r="B16" s="74" t="s">
        <v>4112</v>
      </c>
      <c r="C16" s="38">
        <v>109</v>
      </c>
      <c r="D16" s="38">
        <v>120</v>
      </c>
      <c r="E16" s="38" t="s">
        <v>4119</v>
      </c>
      <c r="F16" s="38" t="s">
        <v>4733</v>
      </c>
      <c r="G16" s="75">
        <v>12</v>
      </c>
      <c r="H16" s="348" t="s">
        <v>3013</v>
      </c>
      <c r="I16" s="38">
        <v>98</v>
      </c>
      <c r="J16" s="38">
        <v>74</v>
      </c>
      <c r="K16" s="38" t="s">
        <v>4857</v>
      </c>
      <c r="L16" s="38">
        <v>58</v>
      </c>
      <c r="M16" s="75">
        <v>68</v>
      </c>
      <c r="N16" s="315" t="s">
        <v>8380</v>
      </c>
      <c r="O16" s="75" t="s">
        <v>8381</v>
      </c>
      <c r="P16" s="702"/>
      <c r="Q16" s="76" t="s">
        <v>5940</v>
      </c>
      <c r="R16" s="74" t="s">
        <v>4112</v>
      </c>
      <c r="S16" s="38" t="s">
        <v>3300</v>
      </c>
      <c r="T16" s="38" t="s">
        <v>3301</v>
      </c>
      <c r="U16" s="38" t="s">
        <v>3302</v>
      </c>
      <c r="V16" s="316" t="s">
        <v>3303</v>
      </c>
      <c r="W16" s="319" t="s">
        <v>3304</v>
      </c>
      <c r="X16" s="38" t="s">
        <v>3305</v>
      </c>
      <c r="Y16" s="38" t="s">
        <v>3306</v>
      </c>
      <c r="Z16" s="38" t="s">
        <v>3307</v>
      </c>
      <c r="AA16" s="319" t="s">
        <v>3308</v>
      </c>
      <c r="AB16" s="38" t="s">
        <v>8468</v>
      </c>
      <c r="AC16" s="38" t="s">
        <v>3309</v>
      </c>
      <c r="AD16" s="82" t="s">
        <v>5701</v>
      </c>
      <c r="AE16" s="39">
        <v>2</v>
      </c>
      <c r="AF16" s="39">
        <v>3</v>
      </c>
      <c r="AG16" s="71">
        <v>4</v>
      </c>
      <c r="AH16" s="39">
        <v>2</v>
      </c>
      <c r="AI16" s="39">
        <v>3</v>
      </c>
      <c r="AJ16" s="73">
        <v>4</v>
      </c>
      <c r="AK16" s="755" t="s">
        <v>1814</v>
      </c>
      <c r="AL16" s="70" t="s">
        <v>1814</v>
      </c>
      <c r="AM16" s="70" t="s">
        <v>1814</v>
      </c>
      <c r="AN16" s="14"/>
    </row>
    <row r="17" spans="1:40" ht="13.5" customHeight="1">
      <c r="A17" s="234" t="s">
        <v>2457</v>
      </c>
      <c r="B17" s="74" t="s">
        <v>8382</v>
      </c>
      <c r="C17" s="38">
        <v>114</v>
      </c>
      <c r="D17" s="38">
        <v>120</v>
      </c>
      <c r="E17" s="38">
        <v>5</v>
      </c>
      <c r="F17" s="38">
        <v>8</v>
      </c>
      <c r="G17" s="75">
        <v>12</v>
      </c>
      <c r="H17" s="348" t="s">
        <v>8383</v>
      </c>
      <c r="I17" s="38">
        <v>98</v>
      </c>
      <c r="J17" s="38">
        <v>74</v>
      </c>
      <c r="K17" s="38" t="s">
        <v>4857</v>
      </c>
      <c r="L17" s="38">
        <v>58</v>
      </c>
      <c r="M17" s="75">
        <v>68</v>
      </c>
      <c r="N17" s="315" t="s">
        <v>8384</v>
      </c>
      <c r="O17" s="75" t="s">
        <v>8385</v>
      </c>
      <c r="P17" s="702"/>
      <c r="Q17" s="76" t="s">
        <v>2457</v>
      </c>
      <c r="R17" s="74" t="s">
        <v>8382</v>
      </c>
      <c r="S17" s="38" t="s">
        <v>3310</v>
      </c>
      <c r="T17" s="38" t="s">
        <v>3311</v>
      </c>
      <c r="U17" s="38" t="s">
        <v>3312</v>
      </c>
      <c r="V17" s="316" t="s">
        <v>3313</v>
      </c>
      <c r="W17" s="75" t="s">
        <v>3314</v>
      </c>
      <c r="X17" s="38" t="s">
        <v>3315</v>
      </c>
      <c r="Y17" s="38" t="s">
        <v>3316</v>
      </c>
      <c r="Z17" s="38" t="s">
        <v>3317</v>
      </c>
      <c r="AA17" s="319" t="s">
        <v>4161</v>
      </c>
      <c r="AB17" s="38" t="s">
        <v>3594</v>
      </c>
      <c r="AC17" s="38" t="s">
        <v>3318</v>
      </c>
      <c r="AD17" s="82" t="s">
        <v>3319</v>
      </c>
      <c r="AE17" s="39">
        <v>1</v>
      </c>
      <c r="AF17" s="39">
        <v>1</v>
      </c>
      <c r="AG17" s="71">
        <v>2</v>
      </c>
      <c r="AH17" s="39">
        <v>1</v>
      </c>
      <c r="AI17" s="39">
        <v>1</v>
      </c>
      <c r="AJ17" s="73">
        <v>2</v>
      </c>
      <c r="AK17" s="755" t="s">
        <v>1814</v>
      </c>
      <c r="AL17" s="70" t="s">
        <v>1814</v>
      </c>
      <c r="AM17" s="70" t="s">
        <v>1814</v>
      </c>
      <c r="AN17" s="14"/>
    </row>
    <row r="18" spans="1:40" ht="13.5" customHeight="1">
      <c r="A18" s="234" t="s">
        <v>2458</v>
      </c>
      <c r="B18" s="74" t="s">
        <v>8386</v>
      </c>
      <c r="C18" s="38">
        <v>120</v>
      </c>
      <c r="D18" s="38">
        <v>120</v>
      </c>
      <c r="E18" s="38" t="s">
        <v>187</v>
      </c>
      <c r="F18" s="38">
        <v>11</v>
      </c>
      <c r="G18" s="75">
        <v>12</v>
      </c>
      <c r="H18" s="348" t="s">
        <v>8387</v>
      </c>
      <c r="I18" s="38">
        <v>98</v>
      </c>
      <c r="J18" s="38">
        <v>74</v>
      </c>
      <c r="K18" s="38" t="s">
        <v>4857</v>
      </c>
      <c r="L18" s="38">
        <v>60</v>
      </c>
      <c r="M18" s="75">
        <v>68</v>
      </c>
      <c r="N18" s="315" t="s">
        <v>8808</v>
      </c>
      <c r="O18" s="75" t="s">
        <v>8809</v>
      </c>
      <c r="P18" s="702"/>
      <c r="Q18" s="76" t="s">
        <v>2458</v>
      </c>
      <c r="R18" s="74" t="s">
        <v>8386</v>
      </c>
      <c r="S18" s="38" t="s">
        <v>3320</v>
      </c>
      <c r="T18" s="38" t="s">
        <v>3321</v>
      </c>
      <c r="U18" s="38" t="s">
        <v>3322</v>
      </c>
      <c r="V18" s="316" t="s">
        <v>3323</v>
      </c>
      <c r="W18" s="75" t="s">
        <v>3324</v>
      </c>
      <c r="X18" s="38" t="s">
        <v>3325</v>
      </c>
      <c r="Y18" s="38" t="s">
        <v>3326</v>
      </c>
      <c r="Z18" s="38" t="s">
        <v>3327</v>
      </c>
      <c r="AA18" s="319" t="s">
        <v>3328</v>
      </c>
      <c r="AB18" s="38" t="s">
        <v>3329</v>
      </c>
      <c r="AC18" s="38" t="s">
        <v>9080</v>
      </c>
      <c r="AD18" s="82" t="s">
        <v>3330</v>
      </c>
      <c r="AE18" s="39">
        <v>1</v>
      </c>
      <c r="AF18" s="39">
        <v>1</v>
      </c>
      <c r="AG18" s="71">
        <v>1</v>
      </c>
      <c r="AH18" s="39">
        <v>1</v>
      </c>
      <c r="AI18" s="39">
        <v>1</v>
      </c>
      <c r="AJ18" s="73">
        <v>1</v>
      </c>
      <c r="AK18" s="755" t="s">
        <v>1814</v>
      </c>
      <c r="AL18" s="70" t="s">
        <v>1814</v>
      </c>
      <c r="AM18" s="70" t="s">
        <v>1814</v>
      </c>
      <c r="AN18" s="14"/>
    </row>
    <row r="19" spans="1:40" ht="13.5" customHeight="1">
      <c r="A19" s="234" t="s">
        <v>2459</v>
      </c>
      <c r="B19" s="74" t="s">
        <v>8810</v>
      </c>
      <c r="C19" s="38">
        <v>140</v>
      </c>
      <c r="D19" s="38">
        <v>126</v>
      </c>
      <c r="E19" s="38" t="s">
        <v>8811</v>
      </c>
      <c r="F19" s="38">
        <v>21</v>
      </c>
      <c r="G19" s="75">
        <v>12</v>
      </c>
      <c r="H19" s="348" t="s">
        <v>8812</v>
      </c>
      <c r="I19" s="38">
        <v>98</v>
      </c>
      <c r="J19" s="38">
        <v>74</v>
      </c>
      <c r="K19" s="38" t="s">
        <v>4857</v>
      </c>
      <c r="L19" s="38">
        <v>66</v>
      </c>
      <c r="M19" s="75">
        <v>74</v>
      </c>
      <c r="N19" s="315" t="s">
        <v>8813</v>
      </c>
      <c r="O19" s="75" t="s">
        <v>8814</v>
      </c>
      <c r="P19" s="702"/>
      <c r="Q19" s="76" t="s">
        <v>2459</v>
      </c>
      <c r="R19" s="74" t="s">
        <v>8810</v>
      </c>
      <c r="S19" s="38">
        <v>2018</v>
      </c>
      <c r="T19" s="38" t="s">
        <v>3331</v>
      </c>
      <c r="U19" s="38" t="s">
        <v>3332</v>
      </c>
      <c r="V19" s="316" t="s">
        <v>3333</v>
      </c>
      <c r="W19" s="75" t="s">
        <v>3334</v>
      </c>
      <c r="X19" s="38" t="s">
        <v>3335</v>
      </c>
      <c r="Y19" s="38" t="s">
        <v>3336</v>
      </c>
      <c r="Z19" s="38" t="s">
        <v>3337</v>
      </c>
      <c r="AA19" s="319" t="s">
        <v>3338</v>
      </c>
      <c r="AB19" s="38" t="s">
        <v>3339</v>
      </c>
      <c r="AC19" s="38" t="s">
        <v>3340</v>
      </c>
      <c r="AD19" s="82" t="s">
        <v>3341</v>
      </c>
      <c r="AE19" s="39">
        <v>1</v>
      </c>
      <c r="AF19" s="39">
        <v>1</v>
      </c>
      <c r="AG19" s="71">
        <v>1</v>
      </c>
      <c r="AH19" s="39">
        <v>1</v>
      </c>
      <c r="AI19" s="39">
        <v>1</v>
      </c>
      <c r="AJ19" s="73">
        <v>1</v>
      </c>
      <c r="AK19" s="755" t="s">
        <v>1814</v>
      </c>
      <c r="AL19" s="70" t="s">
        <v>1814</v>
      </c>
      <c r="AM19" s="70" t="s">
        <v>1814</v>
      </c>
      <c r="AN19" s="14"/>
    </row>
    <row r="20" spans="1:40" ht="13.5" customHeight="1">
      <c r="A20" s="234" t="s">
        <v>618</v>
      </c>
      <c r="B20" s="74" t="s">
        <v>8815</v>
      </c>
      <c r="C20" s="38">
        <v>128</v>
      </c>
      <c r="D20" s="38">
        <v>140</v>
      </c>
      <c r="E20" s="38" t="s">
        <v>186</v>
      </c>
      <c r="F20" s="38">
        <v>6</v>
      </c>
      <c r="G20" s="75">
        <v>12</v>
      </c>
      <c r="H20" s="348" t="s">
        <v>8816</v>
      </c>
      <c r="I20" s="38">
        <v>116</v>
      </c>
      <c r="J20" s="38">
        <v>92</v>
      </c>
      <c r="K20" s="38" t="s">
        <v>223</v>
      </c>
      <c r="L20" s="38">
        <v>64</v>
      </c>
      <c r="M20" s="75">
        <v>76</v>
      </c>
      <c r="N20" s="315" t="s">
        <v>8817</v>
      </c>
      <c r="O20" s="75" t="s">
        <v>8400</v>
      </c>
      <c r="P20" s="702"/>
      <c r="Q20" s="76" t="s">
        <v>2460</v>
      </c>
      <c r="R20" s="74" t="s">
        <v>8815</v>
      </c>
      <c r="S20" s="38" t="s">
        <v>3342</v>
      </c>
      <c r="T20" s="38" t="s">
        <v>3343</v>
      </c>
      <c r="U20" s="38" t="s">
        <v>3365</v>
      </c>
      <c r="V20" s="316" t="s">
        <v>3366</v>
      </c>
      <c r="W20" s="75" t="s">
        <v>3367</v>
      </c>
      <c r="X20" s="38" t="s">
        <v>3368</v>
      </c>
      <c r="Y20" s="38" t="s">
        <v>4917</v>
      </c>
      <c r="Z20" s="38" t="s">
        <v>3369</v>
      </c>
      <c r="AA20" s="319" t="s">
        <v>9053</v>
      </c>
      <c r="AB20" s="38" t="s">
        <v>3370</v>
      </c>
      <c r="AC20" s="38" t="s">
        <v>9064</v>
      </c>
      <c r="AD20" s="82" t="s">
        <v>656</v>
      </c>
      <c r="AE20" s="39">
        <v>3</v>
      </c>
      <c r="AF20" s="39">
        <v>3</v>
      </c>
      <c r="AG20" s="71">
        <v>4</v>
      </c>
      <c r="AH20" s="39">
        <v>3</v>
      </c>
      <c r="AI20" s="39">
        <v>3</v>
      </c>
      <c r="AJ20" s="73">
        <v>4</v>
      </c>
      <c r="AK20" s="755" t="s">
        <v>1814</v>
      </c>
      <c r="AL20" s="70" t="s">
        <v>1814</v>
      </c>
      <c r="AM20" s="70" t="s">
        <v>1814</v>
      </c>
      <c r="AN20" s="14"/>
    </row>
    <row r="21" spans="1:40" ht="13.5" customHeight="1">
      <c r="A21" s="234" t="s">
        <v>2461</v>
      </c>
      <c r="B21" s="74" t="s">
        <v>8401</v>
      </c>
      <c r="C21" s="38">
        <v>133</v>
      </c>
      <c r="D21" s="38">
        <v>140</v>
      </c>
      <c r="E21" s="38" t="s">
        <v>4733</v>
      </c>
      <c r="F21" s="38" t="s">
        <v>4456</v>
      </c>
      <c r="G21" s="75">
        <v>12</v>
      </c>
      <c r="H21" s="348" t="s">
        <v>8402</v>
      </c>
      <c r="I21" s="38">
        <v>116</v>
      </c>
      <c r="J21" s="38">
        <v>92</v>
      </c>
      <c r="K21" s="38" t="s">
        <v>223</v>
      </c>
      <c r="L21" s="38">
        <v>64</v>
      </c>
      <c r="M21" s="75">
        <v>76</v>
      </c>
      <c r="N21" s="315" t="s">
        <v>8403</v>
      </c>
      <c r="O21" s="75" t="s">
        <v>8404</v>
      </c>
      <c r="P21" s="702"/>
      <c r="Q21" s="76" t="s">
        <v>2461</v>
      </c>
      <c r="R21" s="74" t="s">
        <v>8401</v>
      </c>
      <c r="S21" s="38">
        <v>1033</v>
      </c>
      <c r="T21" s="38" t="s">
        <v>3371</v>
      </c>
      <c r="U21" s="38" t="s">
        <v>3372</v>
      </c>
      <c r="V21" s="316" t="s">
        <v>3373</v>
      </c>
      <c r="W21" s="75" t="s">
        <v>3374</v>
      </c>
      <c r="X21" s="38" t="s">
        <v>3375</v>
      </c>
      <c r="Y21" s="38" t="s">
        <v>3376</v>
      </c>
      <c r="Z21" s="38" t="s">
        <v>3377</v>
      </c>
      <c r="AA21" s="319" t="s">
        <v>3378</v>
      </c>
      <c r="AB21" s="38" t="s">
        <v>3379</v>
      </c>
      <c r="AC21" s="38" t="s">
        <v>3380</v>
      </c>
      <c r="AD21" s="82" t="s">
        <v>9116</v>
      </c>
      <c r="AE21" s="39">
        <v>1</v>
      </c>
      <c r="AF21" s="39">
        <v>2</v>
      </c>
      <c r="AG21" s="71">
        <v>3</v>
      </c>
      <c r="AH21" s="39">
        <v>1</v>
      </c>
      <c r="AI21" s="39">
        <v>2</v>
      </c>
      <c r="AJ21" s="73">
        <v>3</v>
      </c>
      <c r="AK21" s="755" t="s">
        <v>1814</v>
      </c>
      <c r="AL21" s="70" t="s">
        <v>1814</v>
      </c>
      <c r="AM21" s="70" t="s">
        <v>1814</v>
      </c>
      <c r="AN21" s="14"/>
    </row>
    <row r="22" spans="1:40" ht="13.5" customHeight="1">
      <c r="A22" s="234" t="s">
        <v>590</v>
      </c>
      <c r="B22" s="74" t="s">
        <v>9135</v>
      </c>
      <c r="C22" s="38">
        <v>140</v>
      </c>
      <c r="D22" s="38">
        <v>140</v>
      </c>
      <c r="E22" s="38">
        <v>7</v>
      </c>
      <c r="F22" s="38">
        <v>12</v>
      </c>
      <c r="G22" s="75">
        <v>12</v>
      </c>
      <c r="H22" s="348" t="s">
        <v>4060</v>
      </c>
      <c r="I22" s="38">
        <v>116</v>
      </c>
      <c r="J22" s="38">
        <v>92</v>
      </c>
      <c r="K22" s="38" t="s">
        <v>223</v>
      </c>
      <c r="L22" s="38">
        <v>66</v>
      </c>
      <c r="M22" s="75">
        <v>76</v>
      </c>
      <c r="N22" s="315" t="s">
        <v>9136</v>
      </c>
      <c r="O22" s="75" t="s">
        <v>9137</v>
      </c>
      <c r="P22" s="702"/>
      <c r="Q22" s="76" t="s">
        <v>590</v>
      </c>
      <c r="R22" s="74" t="s">
        <v>9135</v>
      </c>
      <c r="S22" s="38">
        <v>1509</v>
      </c>
      <c r="T22" s="38" t="s">
        <v>3381</v>
      </c>
      <c r="U22" s="38" t="s">
        <v>3382</v>
      </c>
      <c r="V22" s="316" t="s">
        <v>3645</v>
      </c>
      <c r="W22" s="75" t="s">
        <v>3383</v>
      </c>
      <c r="X22" s="38" t="s">
        <v>3384</v>
      </c>
      <c r="Y22" s="38" t="s">
        <v>3385</v>
      </c>
      <c r="Z22" s="38" t="s">
        <v>3386</v>
      </c>
      <c r="AA22" s="319" t="s">
        <v>4500</v>
      </c>
      <c r="AB22" s="38" t="s">
        <v>3387</v>
      </c>
      <c r="AC22" s="38" t="s">
        <v>3711</v>
      </c>
      <c r="AD22" s="82" t="s">
        <v>3712</v>
      </c>
      <c r="AE22" s="39">
        <v>1</v>
      </c>
      <c r="AF22" s="39">
        <v>1</v>
      </c>
      <c r="AG22" s="71">
        <v>1</v>
      </c>
      <c r="AH22" s="39">
        <v>1</v>
      </c>
      <c r="AI22" s="39">
        <v>1</v>
      </c>
      <c r="AJ22" s="73">
        <v>1</v>
      </c>
      <c r="AK22" s="755" t="s">
        <v>1814</v>
      </c>
      <c r="AL22" s="70" t="s">
        <v>1814</v>
      </c>
      <c r="AM22" s="70" t="s">
        <v>1814</v>
      </c>
      <c r="AN22" s="14"/>
    </row>
    <row r="23" spans="1:40" ht="13.5" customHeight="1">
      <c r="A23" s="234" t="s">
        <v>591</v>
      </c>
      <c r="B23" s="74" t="s">
        <v>9138</v>
      </c>
      <c r="C23" s="38">
        <v>160</v>
      </c>
      <c r="D23" s="38">
        <v>146</v>
      </c>
      <c r="E23" s="38">
        <v>13</v>
      </c>
      <c r="F23" s="38">
        <v>22</v>
      </c>
      <c r="G23" s="75">
        <v>12</v>
      </c>
      <c r="H23" s="348" t="s">
        <v>9139</v>
      </c>
      <c r="I23" s="38">
        <v>116</v>
      </c>
      <c r="J23" s="38">
        <v>92</v>
      </c>
      <c r="K23" s="38" t="s">
        <v>223</v>
      </c>
      <c r="L23" s="38">
        <v>72</v>
      </c>
      <c r="M23" s="75">
        <v>82</v>
      </c>
      <c r="N23" s="315" t="s">
        <v>9140</v>
      </c>
      <c r="O23" s="75" t="s">
        <v>9141</v>
      </c>
      <c r="P23" s="702"/>
      <c r="Q23" s="76" t="s">
        <v>591</v>
      </c>
      <c r="R23" s="74" t="s">
        <v>9138</v>
      </c>
      <c r="S23" s="38">
        <v>3291</v>
      </c>
      <c r="T23" s="38" t="s">
        <v>3713</v>
      </c>
      <c r="U23" s="38" t="s">
        <v>3714</v>
      </c>
      <c r="V23" s="316" t="s">
        <v>3715</v>
      </c>
      <c r="W23" s="75" t="s">
        <v>3716</v>
      </c>
      <c r="X23" s="38">
        <v>1144</v>
      </c>
      <c r="Y23" s="38" t="s">
        <v>3717</v>
      </c>
      <c r="Z23" s="38" t="s">
        <v>3718</v>
      </c>
      <c r="AA23" s="319" t="s">
        <v>5668</v>
      </c>
      <c r="AB23" s="38" t="s">
        <v>3719</v>
      </c>
      <c r="AC23" s="318" t="s">
        <v>3720</v>
      </c>
      <c r="AD23" s="82" t="s">
        <v>3401</v>
      </c>
      <c r="AE23" s="39">
        <v>1</v>
      </c>
      <c r="AF23" s="39">
        <v>1</v>
      </c>
      <c r="AG23" s="71">
        <v>1</v>
      </c>
      <c r="AH23" s="39">
        <v>1</v>
      </c>
      <c r="AI23" s="39">
        <v>1</v>
      </c>
      <c r="AJ23" s="73">
        <v>1</v>
      </c>
      <c r="AK23" s="755" t="s">
        <v>1814</v>
      </c>
      <c r="AL23" s="70" t="s">
        <v>1814</v>
      </c>
      <c r="AM23" s="70" t="s">
        <v>1814</v>
      </c>
      <c r="AN23" s="14"/>
    </row>
    <row r="24" spans="1:40" ht="13.5" customHeight="1">
      <c r="A24" s="234" t="s">
        <v>5022</v>
      </c>
      <c r="B24" s="74" t="s">
        <v>9142</v>
      </c>
      <c r="C24" s="38">
        <v>148</v>
      </c>
      <c r="D24" s="38">
        <v>160</v>
      </c>
      <c r="E24" s="38" t="s">
        <v>4452</v>
      </c>
      <c r="F24" s="38">
        <v>7</v>
      </c>
      <c r="G24" s="75">
        <v>15</v>
      </c>
      <c r="H24" s="348" t="s">
        <v>9143</v>
      </c>
      <c r="I24" s="38">
        <v>134</v>
      </c>
      <c r="J24" s="38">
        <v>104</v>
      </c>
      <c r="K24" s="38" t="s">
        <v>245</v>
      </c>
      <c r="L24" s="38">
        <v>76</v>
      </c>
      <c r="M24" s="75">
        <v>84</v>
      </c>
      <c r="N24" s="315" t="s">
        <v>9144</v>
      </c>
      <c r="O24" s="75" t="s">
        <v>9145</v>
      </c>
      <c r="P24" s="702"/>
      <c r="Q24" s="76" t="s">
        <v>592</v>
      </c>
      <c r="R24" s="74" t="s">
        <v>9142</v>
      </c>
      <c r="S24" s="38">
        <v>1283</v>
      </c>
      <c r="T24" s="38" t="s">
        <v>3735</v>
      </c>
      <c r="U24" s="38" t="s">
        <v>4720</v>
      </c>
      <c r="V24" s="316" t="s">
        <v>3736</v>
      </c>
      <c r="W24" s="75" t="s">
        <v>3737</v>
      </c>
      <c r="X24" s="38" t="s">
        <v>3738</v>
      </c>
      <c r="Y24" s="38" t="s">
        <v>3739</v>
      </c>
      <c r="Z24" s="38" t="s">
        <v>3740</v>
      </c>
      <c r="AA24" s="319" t="s">
        <v>3741</v>
      </c>
      <c r="AB24" s="38" t="s">
        <v>3742</v>
      </c>
      <c r="AC24" s="38" t="s">
        <v>3743</v>
      </c>
      <c r="AD24" s="82" t="s">
        <v>3744</v>
      </c>
      <c r="AE24" s="39">
        <v>3</v>
      </c>
      <c r="AF24" s="39">
        <v>3</v>
      </c>
      <c r="AG24" s="71">
        <v>4</v>
      </c>
      <c r="AH24" s="39">
        <v>3</v>
      </c>
      <c r="AI24" s="39">
        <v>3</v>
      </c>
      <c r="AJ24" s="73">
        <v>4</v>
      </c>
      <c r="AK24" s="755" t="s">
        <v>1814</v>
      </c>
      <c r="AL24" s="70" t="s">
        <v>1814</v>
      </c>
      <c r="AM24" s="70" t="s">
        <v>1814</v>
      </c>
      <c r="AN24" s="14"/>
    </row>
    <row r="25" spans="1:40" ht="13.5" customHeight="1">
      <c r="A25" s="234" t="s">
        <v>593</v>
      </c>
      <c r="B25" s="74" t="s">
        <v>9143</v>
      </c>
      <c r="C25" s="38">
        <v>152</v>
      </c>
      <c r="D25" s="38">
        <v>160</v>
      </c>
      <c r="E25" s="38">
        <v>6</v>
      </c>
      <c r="F25" s="38">
        <v>9</v>
      </c>
      <c r="G25" s="75">
        <v>15</v>
      </c>
      <c r="H25" s="348" t="s">
        <v>9146</v>
      </c>
      <c r="I25" s="38">
        <v>134</v>
      </c>
      <c r="J25" s="38">
        <v>104</v>
      </c>
      <c r="K25" s="38" t="s">
        <v>245</v>
      </c>
      <c r="L25" s="38">
        <v>78</v>
      </c>
      <c r="M25" s="75">
        <v>84</v>
      </c>
      <c r="N25" s="315" t="s">
        <v>4170</v>
      </c>
      <c r="O25" s="75" t="s">
        <v>8818</v>
      </c>
      <c r="P25" s="702"/>
      <c r="Q25" s="76" t="s">
        <v>593</v>
      </c>
      <c r="R25" s="74" t="s">
        <v>9143</v>
      </c>
      <c r="S25" s="38">
        <v>1673</v>
      </c>
      <c r="T25" s="38" t="s">
        <v>3745</v>
      </c>
      <c r="U25" s="38" t="s">
        <v>3746</v>
      </c>
      <c r="V25" s="316" t="s">
        <v>8866</v>
      </c>
      <c r="W25" s="75" t="s">
        <v>3747</v>
      </c>
      <c r="X25" s="38" t="s">
        <v>3748</v>
      </c>
      <c r="Y25" s="38" t="s">
        <v>3749</v>
      </c>
      <c r="Z25" s="38" t="s">
        <v>4144</v>
      </c>
      <c r="AA25" s="319" t="s">
        <v>3750</v>
      </c>
      <c r="AB25" s="38" t="s">
        <v>3751</v>
      </c>
      <c r="AC25" s="38" t="s">
        <v>3752</v>
      </c>
      <c r="AD25" s="82" t="s">
        <v>3753</v>
      </c>
      <c r="AE25" s="39">
        <v>1</v>
      </c>
      <c r="AF25" s="39">
        <v>2</v>
      </c>
      <c r="AG25" s="71">
        <v>3</v>
      </c>
      <c r="AH25" s="39">
        <v>1</v>
      </c>
      <c r="AI25" s="39">
        <v>2</v>
      </c>
      <c r="AJ25" s="73">
        <v>3</v>
      </c>
      <c r="AK25" s="755" t="s">
        <v>1814</v>
      </c>
      <c r="AL25" s="70" t="s">
        <v>1814</v>
      </c>
      <c r="AM25" s="70" t="s">
        <v>1814</v>
      </c>
      <c r="AN25" s="14"/>
    </row>
    <row r="26" spans="1:40" ht="13.5" customHeight="1">
      <c r="A26" s="234" t="s">
        <v>594</v>
      </c>
      <c r="B26" s="74" t="s">
        <v>8819</v>
      </c>
      <c r="C26" s="38">
        <v>160</v>
      </c>
      <c r="D26" s="38">
        <v>160</v>
      </c>
      <c r="E26" s="38">
        <v>8</v>
      </c>
      <c r="F26" s="38">
        <v>13</v>
      </c>
      <c r="G26" s="75">
        <v>15</v>
      </c>
      <c r="H26" s="348" t="s">
        <v>8820</v>
      </c>
      <c r="I26" s="38">
        <v>134</v>
      </c>
      <c r="J26" s="38">
        <v>104</v>
      </c>
      <c r="K26" s="38" t="s">
        <v>245</v>
      </c>
      <c r="L26" s="38">
        <v>80</v>
      </c>
      <c r="M26" s="75">
        <v>84</v>
      </c>
      <c r="N26" s="315" t="s">
        <v>4721</v>
      </c>
      <c r="O26" s="75" t="s">
        <v>8821</v>
      </c>
      <c r="P26" s="702"/>
      <c r="Q26" s="76" t="s">
        <v>594</v>
      </c>
      <c r="R26" s="74" t="s">
        <v>8819</v>
      </c>
      <c r="S26" s="38">
        <v>2492</v>
      </c>
      <c r="T26" s="38" t="s">
        <v>3754</v>
      </c>
      <c r="U26" s="318" t="s">
        <v>3755</v>
      </c>
      <c r="V26" s="316" t="s">
        <v>3756</v>
      </c>
      <c r="W26" s="75" t="s">
        <v>3757</v>
      </c>
      <c r="X26" s="38" t="s">
        <v>3758</v>
      </c>
      <c r="Y26" s="38" t="s">
        <v>3759</v>
      </c>
      <c r="Z26" s="318" t="s">
        <v>3760</v>
      </c>
      <c r="AA26" s="319" t="s">
        <v>3761</v>
      </c>
      <c r="AB26" s="38" t="s">
        <v>3762</v>
      </c>
      <c r="AC26" s="38" t="s">
        <v>3763</v>
      </c>
      <c r="AD26" s="82" t="s">
        <v>3764</v>
      </c>
      <c r="AE26" s="39">
        <v>1</v>
      </c>
      <c r="AF26" s="39">
        <v>1</v>
      </c>
      <c r="AG26" s="71">
        <v>1</v>
      </c>
      <c r="AH26" s="39">
        <v>1</v>
      </c>
      <c r="AI26" s="39">
        <v>1</v>
      </c>
      <c r="AJ26" s="73">
        <v>1</v>
      </c>
      <c r="AK26" s="755" t="s">
        <v>1814</v>
      </c>
      <c r="AL26" s="70" t="s">
        <v>1814</v>
      </c>
      <c r="AM26" s="70" t="s">
        <v>1814</v>
      </c>
      <c r="AN26" s="14"/>
    </row>
    <row r="27" spans="1:40" ht="13.5" customHeight="1">
      <c r="A27" s="234" t="s">
        <v>5631</v>
      </c>
      <c r="B27" s="74" t="s">
        <v>8822</v>
      </c>
      <c r="C27" s="38">
        <v>180</v>
      </c>
      <c r="D27" s="38">
        <v>166</v>
      </c>
      <c r="E27" s="38">
        <v>14</v>
      </c>
      <c r="F27" s="38">
        <v>23</v>
      </c>
      <c r="G27" s="75">
        <v>15</v>
      </c>
      <c r="H27" s="348" t="s">
        <v>8823</v>
      </c>
      <c r="I27" s="38">
        <v>134</v>
      </c>
      <c r="J27" s="38">
        <v>104</v>
      </c>
      <c r="K27" s="38" t="s">
        <v>245</v>
      </c>
      <c r="L27" s="38">
        <v>86</v>
      </c>
      <c r="M27" s="75">
        <v>90</v>
      </c>
      <c r="N27" s="315" t="s">
        <v>8824</v>
      </c>
      <c r="O27" s="75" t="s">
        <v>8825</v>
      </c>
      <c r="P27" s="702"/>
      <c r="Q27" s="76" t="s">
        <v>5631</v>
      </c>
      <c r="R27" s="74" t="s">
        <v>8822</v>
      </c>
      <c r="S27" s="38">
        <v>5098</v>
      </c>
      <c r="T27" s="38" t="s">
        <v>3765</v>
      </c>
      <c r="U27" s="38" t="s">
        <v>3766</v>
      </c>
      <c r="V27" s="316" t="s">
        <v>3767</v>
      </c>
      <c r="W27" s="75" t="s">
        <v>9070</v>
      </c>
      <c r="X27" s="38">
        <v>1759</v>
      </c>
      <c r="Y27" s="38" t="s">
        <v>3768</v>
      </c>
      <c r="Z27" s="38" t="s">
        <v>3769</v>
      </c>
      <c r="AA27" s="319" t="s">
        <v>3770</v>
      </c>
      <c r="AB27" s="38" t="s">
        <v>3771</v>
      </c>
      <c r="AC27" s="38" t="s">
        <v>3772</v>
      </c>
      <c r="AD27" s="82" t="s">
        <v>3773</v>
      </c>
      <c r="AE27" s="39">
        <v>1</v>
      </c>
      <c r="AF27" s="39">
        <v>1</v>
      </c>
      <c r="AG27" s="71">
        <v>1</v>
      </c>
      <c r="AH27" s="39">
        <v>1</v>
      </c>
      <c r="AI27" s="39">
        <v>1</v>
      </c>
      <c r="AJ27" s="73">
        <v>1</v>
      </c>
      <c r="AK27" s="755" t="s">
        <v>1814</v>
      </c>
      <c r="AL27" s="70" t="s">
        <v>1814</v>
      </c>
      <c r="AM27" s="70" t="s">
        <v>1814</v>
      </c>
      <c r="AN27" s="14"/>
    </row>
    <row r="28" spans="1:40" ht="13.5" customHeight="1">
      <c r="A28" s="234" t="s">
        <v>5023</v>
      </c>
      <c r="B28" s="74" t="s">
        <v>3020</v>
      </c>
      <c r="C28" s="38">
        <v>167</v>
      </c>
      <c r="D28" s="38">
        <v>180</v>
      </c>
      <c r="E28" s="38">
        <v>5</v>
      </c>
      <c r="F28" s="38" t="s">
        <v>4028</v>
      </c>
      <c r="G28" s="75">
        <v>15</v>
      </c>
      <c r="H28" s="348" t="s">
        <v>4033</v>
      </c>
      <c r="I28" s="38">
        <v>152</v>
      </c>
      <c r="J28" s="38">
        <v>122</v>
      </c>
      <c r="K28" s="38" t="s">
        <v>614</v>
      </c>
      <c r="L28" s="38">
        <v>84</v>
      </c>
      <c r="M28" s="75">
        <v>92</v>
      </c>
      <c r="N28" s="315" t="s">
        <v>8826</v>
      </c>
      <c r="O28" s="75" t="s">
        <v>8827</v>
      </c>
      <c r="P28" s="702"/>
      <c r="Q28" s="76" t="s">
        <v>5632</v>
      </c>
      <c r="R28" s="74" t="s">
        <v>3020</v>
      </c>
      <c r="S28" s="38">
        <v>1967</v>
      </c>
      <c r="T28" s="38" t="s">
        <v>3774</v>
      </c>
      <c r="U28" s="38" t="s">
        <v>3775</v>
      </c>
      <c r="V28" s="316" t="s">
        <v>3776</v>
      </c>
      <c r="W28" s="75" t="s">
        <v>3777</v>
      </c>
      <c r="X28" s="318" t="s">
        <v>3778</v>
      </c>
      <c r="Y28" s="38" t="s">
        <v>3779</v>
      </c>
      <c r="Z28" s="38" t="s">
        <v>3780</v>
      </c>
      <c r="AA28" s="319" t="s">
        <v>3781</v>
      </c>
      <c r="AB28" s="38" t="s">
        <v>3782</v>
      </c>
      <c r="AC28" s="38" t="s">
        <v>3783</v>
      </c>
      <c r="AD28" s="82" t="s">
        <v>3784</v>
      </c>
      <c r="AE28" s="39">
        <v>3</v>
      </c>
      <c r="AF28" s="39">
        <v>3</v>
      </c>
      <c r="AG28" s="71">
        <v>4</v>
      </c>
      <c r="AH28" s="39">
        <v>3</v>
      </c>
      <c r="AI28" s="39">
        <v>3</v>
      </c>
      <c r="AJ28" s="73">
        <v>4</v>
      </c>
      <c r="AK28" s="755" t="s">
        <v>1814</v>
      </c>
      <c r="AL28" s="70" t="s">
        <v>1814</v>
      </c>
      <c r="AM28" s="70" t="s">
        <v>1814</v>
      </c>
      <c r="AN28" s="14"/>
    </row>
    <row r="29" spans="1:40" ht="13.5" customHeight="1">
      <c r="A29" s="234" t="s">
        <v>5633</v>
      </c>
      <c r="B29" s="74" t="s">
        <v>8828</v>
      </c>
      <c r="C29" s="38">
        <v>171</v>
      </c>
      <c r="D29" s="38">
        <v>180</v>
      </c>
      <c r="E29" s="38">
        <v>6</v>
      </c>
      <c r="F29" s="38" t="s">
        <v>4462</v>
      </c>
      <c r="G29" s="75">
        <v>15</v>
      </c>
      <c r="H29" s="348" t="s">
        <v>8829</v>
      </c>
      <c r="I29" s="38">
        <v>152</v>
      </c>
      <c r="J29" s="38">
        <v>122</v>
      </c>
      <c r="K29" s="38" t="s">
        <v>614</v>
      </c>
      <c r="L29" s="38">
        <v>86</v>
      </c>
      <c r="M29" s="75">
        <v>92</v>
      </c>
      <c r="N29" s="315" t="s">
        <v>8830</v>
      </c>
      <c r="O29" s="75" t="s">
        <v>8831</v>
      </c>
      <c r="P29" s="702"/>
      <c r="Q29" s="76" t="s">
        <v>5633</v>
      </c>
      <c r="R29" s="74" t="s">
        <v>8828</v>
      </c>
      <c r="S29" s="38">
        <v>2510</v>
      </c>
      <c r="T29" s="38" t="s">
        <v>3785</v>
      </c>
      <c r="U29" s="38" t="s">
        <v>3786</v>
      </c>
      <c r="V29" s="316" t="s">
        <v>3658</v>
      </c>
      <c r="W29" s="75" t="s">
        <v>3787</v>
      </c>
      <c r="X29" s="38" t="s">
        <v>3788</v>
      </c>
      <c r="Y29" s="38" t="s">
        <v>3458</v>
      </c>
      <c r="Z29" s="38" t="s">
        <v>3459</v>
      </c>
      <c r="AA29" s="319" t="s">
        <v>3460</v>
      </c>
      <c r="AB29" s="38" t="s">
        <v>3461</v>
      </c>
      <c r="AC29" s="316" t="s">
        <v>3462</v>
      </c>
      <c r="AD29" s="82" t="s">
        <v>3463</v>
      </c>
      <c r="AE29" s="39">
        <v>1</v>
      </c>
      <c r="AF29" s="39">
        <v>3</v>
      </c>
      <c r="AG29" s="71">
        <v>3</v>
      </c>
      <c r="AH29" s="39">
        <v>1</v>
      </c>
      <c r="AI29" s="39">
        <v>3</v>
      </c>
      <c r="AJ29" s="73">
        <v>3</v>
      </c>
      <c r="AK29" s="755" t="s">
        <v>1814</v>
      </c>
      <c r="AL29" s="70" t="s">
        <v>1814</v>
      </c>
      <c r="AM29" s="70" t="s">
        <v>1814</v>
      </c>
      <c r="AN29" s="14"/>
    </row>
    <row r="30" spans="1:40" ht="13.5" customHeight="1">
      <c r="A30" s="234" t="s">
        <v>5640</v>
      </c>
      <c r="B30" s="74" t="s">
        <v>8832</v>
      </c>
      <c r="C30" s="38">
        <v>180</v>
      </c>
      <c r="D30" s="38">
        <v>180</v>
      </c>
      <c r="E30" s="38" t="s">
        <v>4456</v>
      </c>
      <c r="F30" s="38">
        <v>14</v>
      </c>
      <c r="G30" s="75">
        <v>15</v>
      </c>
      <c r="H30" s="348" t="s">
        <v>8833</v>
      </c>
      <c r="I30" s="38">
        <v>152</v>
      </c>
      <c r="J30" s="38">
        <v>122</v>
      </c>
      <c r="K30" s="38" t="s">
        <v>614</v>
      </c>
      <c r="L30" s="38">
        <v>88</v>
      </c>
      <c r="M30" s="75">
        <v>92</v>
      </c>
      <c r="N30" s="315" t="s">
        <v>4737</v>
      </c>
      <c r="O30" s="75" t="s">
        <v>8834</v>
      </c>
      <c r="P30" s="702"/>
      <c r="Q30" s="76" t="s">
        <v>5640</v>
      </c>
      <c r="R30" s="74" t="s">
        <v>8832</v>
      </c>
      <c r="S30" s="38">
        <v>3831</v>
      </c>
      <c r="T30" s="38" t="s">
        <v>3464</v>
      </c>
      <c r="U30" s="38" t="s">
        <v>3465</v>
      </c>
      <c r="V30" s="316" t="s">
        <v>3466</v>
      </c>
      <c r="W30" s="75" t="s">
        <v>3467</v>
      </c>
      <c r="X30" s="38">
        <v>1363</v>
      </c>
      <c r="Y30" s="38" t="s">
        <v>3468</v>
      </c>
      <c r="Z30" s="318" t="s">
        <v>3469</v>
      </c>
      <c r="AA30" s="319" t="s">
        <v>3470</v>
      </c>
      <c r="AB30" s="38" t="s">
        <v>3471</v>
      </c>
      <c r="AC30" s="38" t="s">
        <v>3472</v>
      </c>
      <c r="AD30" s="82" t="s">
        <v>3473</v>
      </c>
      <c r="AE30" s="39">
        <v>1</v>
      </c>
      <c r="AF30" s="39">
        <v>1</v>
      </c>
      <c r="AG30" s="71">
        <v>1</v>
      </c>
      <c r="AH30" s="39">
        <v>1</v>
      </c>
      <c r="AI30" s="39">
        <v>1</v>
      </c>
      <c r="AJ30" s="73">
        <v>1</v>
      </c>
      <c r="AK30" s="755" t="s">
        <v>1814</v>
      </c>
      <c r="AL30" s="70" t="s">
        <v>1814</v>
      </c>
      <c r="AM30" s="70" t="s">
        <v>1814</v>
      </c>
      <c r="AN30" s="14"/>
    </row>
    <row r="31" spans="1:40" ht="13.5" customHeight="1">
      <c r="A31" s="234" t="s">
        <v>5641</v>
      </c>
      <c r="B31" s="74" t="s">
        <v>3727</v>
      </c>
      <c r="C31" s="38">
        <v>200</v>
      </c>
      <c r="D31" s="38">
        <v>186</v>
      </c>
      <c r="E31" s="38" t="s">
        <v>3357</v>
      </c>
      <c r="F31" s="38">
        <v>24</v>
      </c>
      <c r="G31" s="75">
        <v>15</v>
      </c>
      <c r="H31" s="348" t="s">
        <v>8835</v>
      </c>
      <c r="I31" s="38">
        <v>152</v>
      </c>
      <c r="J31" s="38">
        <v>122</v>
      </c>
      <c r="K31" s="38" t="s">
        <v>614</v>
      </c>
      <c r="L31" s="38">
        <v>94</v>
      </c>
      <c r="M31" s="75">
        <v>98</v>
      </c>
      <c r="N31" s="315" t="s">
        <v>8836</v>
      </c>
      <c r="O31" s="75" t="s">
        <v>657</v>
      </c>
      <c r="P31" s="702"/>
      <c r="Q31" s="76" t="s">
        <v>5641</v>
      </c>
      <c r="R31" s="74" t="s">
        <v>3727</v>
      </c>
      <c r="S31" s="38">
        <v>7483</v>
      </c>
      <c r="T31" s="38" t="s">
        <v>3474</v>
      </c>
      <c r="U31" s="38" t="s">
        <v>3475</v>
      </c>
      <c r="V31" s="316" t="s">
        <v>3380</v>
      </c>
      <c r="W31" s="75" t="s">
        <v>3476</v>
      </c>
      <c r="X31" s="38">
        <v>2580</v>
      </c>
      <c r="Y31" s="38" t="s">
        <v>3477</v>
      </c>
      <c r="Z31" s="38" t="s">
        <v>3478</v>
      </c>
      <c r="AA31" s="319" t="s">
        <v>9095</v>
      </c>
      <c r="AB31" s="38" t="s">
        <v>3479</v>
      </c>
      <c r="AC31" s="38" t="s">
        <v>3480</v>
      </c>
      <c r="AD31" s="82" t="s">
        <v>3481</v>
      </c>
      <c r="AE31" s="39">
        <v>1</v>
      </c>
      <c r="AF31" s="39">
        <v>1</v>
      </c>
      <c r="AG31" s="71">
        <v>1</v>
      </c>
      <c r="AH31" s="39">
        <v>1</v>
      </c>
      <c r="AI31" s="39">
        <v>1</v>
      </c>
      <c r="AJ31" s="73">
        <v>1</v>
      </c>
      <c r="AK31" s="755" t="s">
        <v>1814</v>
      </c>
      <c r="AL31" s="70" t="s">
        <v>1814</v>
      </c>
      <c r="AM31" s="70" t="s">
        <v>1814</v>
      </c>
      <c r="AN31" s="14"/>
    </row>
    <row r="32" spans="1:40" ht="13.5" customHeight="1">
      <c r="A32" s="234" t="s">
        <v>5024</v>
      </c>
      <c r="B32" s="74" t="s">
        <v>8837</v>
      </c>
      <c r="C32" s="38">
        <v>186</v>
      </c>
      <c r="D32" s="38">
        <v>200</v>
      </c>
      <c r="E32" s="38" t="s">
        <v>4733</v>
      </c>
      <c r="F32" s="38">
        <v>8</v>
      </c>
      <c r="G32" s="75">
        <v>18</v>
      </c>
      <c r="H32" s="348" t="s">
        <v>3028</v>
      </c>
      <c r="I32" s="38">
        <v>170</v>
      </c>
      <c r="J32" s="38">
        <v>134</v>
      </c>
      <c r="K32" s="38" t="s">
        <v>4876</v>
      </c>
      <c r="L32" s="38">
        <v>96</v>
      </c>
      <c r="M32" s="75">
        <v>100</v>
      </c>
      <c r="N32" s="315" t="s">
        <v>8838</v>
      </c>
      <c r="O32" s="75" t="s">
        <v>8839</v>
      </c>
      <c r="P32" s="702"/>
      <c r="Q32" s="76" t="s">
        <v>5635</v>
      </c>
      <c r="R32" s="74" t="s">
        <v>8837</v>
      </c>
      <c r="S32" s="38">
        <v>2944</v>
      </c>
      <c r="T32" s="38" t="s">
        <v>3482</v>
      </c>
      <c r="U32" s="38" t="s">
        <v>3483</v>
      </c>
      <c r="V32" s="316" t="s">
        <v>3484</v>
      </c>
      <c r="W32" s="75" t="s">
        <v>4912</v>
      </c>
      <c r="X32" s="38">
        <v>1068</v>
      </c>
      <c r="Y32" s="38" t="s">
        <v>3485</v>
      </c>
      <c r="Z32" s="38" t="s">
        <v>3486</v>
      </c>
      <c r="AA32" s="319" t="s">
        <v>3487</v>
      </c>
      <c r="AB32" s="38" t="s">
        <v>3488</v>
      </c>
      <c r="AC32" s="38" t="s">
        <v>8695</v>
      </c>
      <c r="AD32" s="82" t="s">
        <v>8696</v>
      </c>
      <c r="AE32" s="39">
        <v>3</v>
      </c>
      <c r="AF32" s="39">
        <v>4</v>
      </c>
      <c r="AG32" s="71">
        <v>4</v>
      </c>
      <c r="AH32" s="39">
        <v>3</v>
      </c>
      <c r="AI32" s="39">
        <v>4</v>
      </c>
      <c r="AJ32" s="73">
        <v>4</v>
      </c>
      <c r="AK32" s="755" t="s">
        <v>1814</v>
      </c>
      <c r="AL32" s="70" t="s">
        <v>1814</v>
      </c>
      <c r="AM32" s="70" t="s">
        <v>1814</v>
      </c>
      <c r="AN32" s="14"/>
    </row>
    <row r="33" spans="1:40" ht="13.5" customHeight="1">
      <c r="A33" s="234" t="s">
        <v>5636</v>
      </c>
      <c r="B33" s="74" t="s">
        <v>4027</v>
      </c>
      <c r="C33" s="38">
        <v>190</v>
      </c>
      <c r="D33" s="38">
        <v>200</v>
      </c>
      <c r="E33" s="38" t="s">
        <v>187</v>
      </c>
      <c r="F33" s="38">
        <v>10</v>
      </c>
      <c r="G33" s="75">
        <v>18</v>
      </c>
      <c r="H33" s="348" t="s">
        <v>4030</v>
      </c>
      <c r="I33" s="38">
        <v>170</v>
      </c>
      <c r="J33" s="38">
        <v>134</v>
      </c>
      <c r="K33" s="38" t="s">
        <v>4876</v>
      </c>
      <c r="L33" s="38">
        <v>98</v>
      </c>
      <c r="M33" s="75">
        <v>100</v>
      </c>
      <c r="N33" s="315" t="s">
        <v>8840</v>
      </c>
      <c r="O33" s="75" t="s">
        <v>8841</v>
      </c>
      <c r="P33" s="702"/>
      <c r="Q33" s="76" t="s">
        <v>5636</v>
      </c>
      <c r="R33" s="74" t="s">
        <v>4027</v>
      </c>
      <c r="S33" s="38">
        <v>3692</v>
      </c>
      <c r="T33" s="38" t="s">
        <v>8697</v>
      </c>
      <c r="U33" s="38" t="s">
        <v>8698</v>
      </c>
      <c r="V33" s="316" t="s">
        <v>3491</v>
      </c>
      <c r="W33" s="75" t="s">
        <v>3492</v>
      </c>
      <c r="X33" s="38">
        <v>1336</v>
      </c>
      <c r="Y33" s="38" t="s">
        <v>7987</v>
      </c>
      <c r="Z33" s="38" t="s">
        <v>7988</v>
      </c>
      <c r="AA33" s="319" t="s">
        <v>7989</v>
      </c>
      <c r="AB33" s="38" t="s">
        <v>9065</v>
      </c>
      <c r="AC33" s="38" t="s">
        <v>7990</v>
      </c>
      <c r="AD33" s="362" t="s">
        <v>7991</v>
      </c>
      <c r="AE33" s="39">
        <v>1</v>
      </c>
      <c r="AF33" s="39">
        <v>3</v>
      </c>
      <c r="AG33" s="71">
        <v>3</v>
      </c>
      <c r="AH33" s="39">
        <v>1</v>
      </c>
      <c r="AI33" s="39">
        <v>3</v>
      </c>
      <c r="AJ33" s="73">
        <v>3</v>
      </c>
      <c r="AK33" s="755" t="s">
        <v>1814</v>
      </c>
      <c r="AL33" s="70" t="s">
        <v>1814</v>
      </c>
      <c r="AM33" s="70" t="s">
        <v>1814</v>
      </c>
      <c r="AN33" s="14"/>
    </row>
    <row r="34" spans="1:40" ht="13.5" customHeight="1">
      <c r="A34" s="234" t="s">
        <v>5637</v>
      </c>
      <c r="B34" s="74" t="s">
        <v>8842</v>
      </c>
      <c r="C34" s="38">
        <v>200</v>
      </c>
      <c r="D34" s="38">
        <v>200</v>
      </c>
      <c r="E34" s="38">
        <v>9</v>
      </c>
      <c r="F34" s="38">
        <v>15</v>
      </c>
      <c r="G34" s="75">
        <v>18</v>
      </c>
      <c r="H34" s="348" t="s">
        <v>8843</v>
      </c>
      <c r="I34" s="38">
        <v>170</v>
      </c>
      <c r="J34" s="38">
        <v>134</v>
      </c>
      <c r="K34" s="38" t="s">
        <v>4876</v>
      </c>
      <c r="L34" s="38">
        <v>100</v>
      </c>
      <c r="M34" s="75">
        <v>100</v>
      </c>
      <c r="N34" s="315" t="s">
        <v>8844</v>
      </c>
      <c r="O34" s="75" t="s">
        <v>8845</v>
      </c>
      <c r="P34" s="702"/>
      <c r="Q34" s="76" t="s">
        <v>5637</v>
      </c>
      <c r="R34" s="74" t="s">
        <v>8842</v>
      </c>
      <c r="S34" s="38">
        <v>5696</v>
      </c>
      <c r="T34" s="38" t="s">
        <v>7992</v>
      </c>
      <c r="U34" s="38" t="s">
        <v>7993</v>
      </c>
      <c r="V34" s="316" t="s">
        <v>7994</v>
      </c>
      <c r="W34" s="75" t="s">
        <v>7995</v>
      </c>
      <c r="X34" s="38">
        <v>2003</v>
      </c>
      <c r="Y34" s="38" t="s">
        <v>7996</v>
      </c>
      <c r="Z34" s="38" t="s">
        <v>7997</v>
      </c>
      <c r="AA34" s="319" t="s">
        <v>7998</v>
      </c>
      <c r="AB34" s="38" t="s">
        <v>7999</v>
      </c>
      <c r="AC34" s="38" t="s">
        <v>8000</v>
      </c>
      <c r="AD34" s="82" t="s">
        <v>8001</v>
      </c>
      <c r="AE34" s="39">
        <v>1</v>
      </c>
      <c r="AF34" s="39">
        <v>1</v>
      </c>
      <c r="AG34" s="71">
        <v>1</v>
      </c>
      <c r="AH34" s="39">
        <v>1</v>
      </c>
      <c r="AI34" s="39">
        <v>1</v>
      </c>
      <c r="AJ34" s="73">
        <v>1</v>
      </c>
      <c r="AK34" s="755" t="s">
        <v>1814</v>
      </c>
      <c r="AL34" s="70" t="s">
        <v>1814</v>
      </c>
      <c r="AM34" s="70" t="s">
        <v>1814</v>
      </c>
      <c r="AN34" s="14"/>
    </row>
    <row r="35" spans="1:40" ht="13.5" customHeight="1">
      <c r="A35" s="234" t="s">
        <v>5638</v>
      </c>
      <c r="B35" s="74">
        <v>103</v>
      </c>
      <c r="C35" s="38">
        <v>220</v>
      </c>
      <c r="D35" s="38">
        <v>206</v>
      </c>
      <c r="E35" s="38">
        <v>15</v>
      </c>
      <c r="F35" s="38">
        <v>25</v>
      </c>
      <c r="G35" s="75">
        <v>18</v>
      </c>
      <c r="H35" s="348" t="s">
        <v>8846</v>
      </c>
      <c r="I35" s="38">
        <v>170</v>
      </c>
      <c r="J35" s="38">
        <v>134</v>
      </c>
      <c r="K35" s="38" t="s">
        <v>4876</v>
      </c>
      <c r="L35" s="38">
        <v>106</v>
      </c>
      <c r="M35" s="75">
        <v>106</v>
      </c>
      <c r="N35" s="315" t="s">
        <v>8847</v>
      </c>
      <c r="O35" s="75" t="s">
        <v>8848</v>
      </c>
      <c r="P35" s="702"/>
      <c r="Q35" s="76" t="s">
        <v>5638</v>
      </c>
      <c r="R35" s="74">
        <v>103</v>
      </c>
      <c r="S35" s="38">
        <v>10640</v>
      </c>
      <c r="T35" s="38" t="s">
        <v>8002</v>
      </c>
      <c r="U35" s="38">
        <v>1135</v>
      </c>
      <c r="V35" s="316" t="s">
        <v>8003</v>
      </c>
      <c r="W35" s="75" t="s">
        <v>8004</v>
      </c>
      <c r="X35" s="38">
        <v>3651</v>
      </c>
      <c r="Y35" s="38" t="s">
        <v>8005</v>
      </c>
      <c r="Z35" s="38" t="s">
        <v>8006</v>
      </c>
      <c r="AA35" s="319" t="s">
        <v>8007</v>
      </c>
      <c r="AB35" s="38" t="s">
        <v>8008</v>
      </c>
      <c r="AC35" s="38" t="s">
        <v>8009</v>
      </c>
      <c r="AD35" s="82" t="s">
        <v>8010</v>
      </c>
      <c r="AE35" s="39">
        <v>1</v>
      </c>
      <c r="AF35" s="39">
        <v>1</v>
      </c>
      <c r="AG35" s="71">
        <v>1</v>
      </c>
      <c r="AH35" s="39">
        <v>1</v>
      </c>
      <c r="AI35" s="39">
        <v>1</v>
      </c>
      <c r="AJ35" s="73">
        <v>1</v>
      </c>
      <c r="AK35" s="755" t="s">
        <v>1814</v>
      </c>
      <c r="AL35" s="70" t="s">
        <v>1814</v>
      </c>
      <c r="AM35" s="70" t="s">
        <v>1814</v>
      </c>
      <c r="AN35" s="14"/>
    </row>
    <row r="36" spans="1:40" ht="13.5" customHeight="1">
      <c r="A36" s="234" t="s">
        <v>5025</v>
      </c>
      <c r="B36" s="74" t="s">
        <v>8849</v>
      </c>
      <c r="C36" s="38">
        <v>205</v>
      </c>
      <c r="D36" s="38">
        <v>220</v>
      </c>
      <c r="E36" s="38">
        <v>6</v>
      </c>
      <c r="F36" s="38" t="s">
        <v>4456</v>
      </c>
      <c r="G36" s="75">
        <v>18</v>
      </c>
      <c r="H36" s="348" t="s">
        <v>8850</v>
      </c>
      <c r="I36" s="38">
        <v>188</v>
      </c>
      <c r="J36" s="38">
        <v>152</v>
      </c>
      <c r="K36" s="38" t="s">
        <v>4876</v>
      </c>
      <c r="L36" s="38">
        <v>98</v>
      </c>
      <c r="M36" s="75">
        <v>118</v>
      </c>
      <c r="N36" s="315" t="s">
        <v>8851</v>
      </c>
      <c r="O36" s="75" t="s">
        <v>8852</v>
      </c>
      <c r="P36" s="702"/>
      <c r="Q36" s="76" t="s">
        <v>5639</v>
      </c>
      <c r="R36" s="74" t="s">
        <v>8849</v>
      </c>
      <c r="S36" s="38">
        <v>4170</v>
      </c>
      <c r="T36" s="38" t="s">
        <v>8011</v>
      </c>
      <c r="U36" s="38" t="s">
        <v>8012</v>
      </c>
      <c r="V36" s="316" t="s">
        <v>8003</v>
      </c>
      <c r="W36" s="75" t="s">
        <v>8013</v>
      </c>
      <c r="X36" s="38">
        <v>1510</v>
      </c>
      <c r="Y36" s="38" t="s">
        <v>8014</v>
      </c>
      <c r="Z36" s="38" t="s">
        <v>8015</v>
      </c>
      <c r="AA36" s="319" t="s">
        <v>8016</v>
      </c>
      <c r="AB36" s="38" t="s">
        <v>8017</v>
      </c>
      <c r="AC36" s="38" t="s">
        <v>8018</v>
      </c>
      <c r="AD36" s="82" t="s">
        <v>8019</v>
      </c>
      <c r="AE36" s="39">
        <v>3</v>
      </c>
      <c r="AF36" s="39">
        <v>4</v>
      </c>
      <c r="AG36" s="71">
        <v>4</v>
      </c>
      <c r="AH36" s="39">
        <v>3</v>
      </c>
      <c r="AI36" s="39">
        <v>4</v>
      </c>
      <c r="AJ36" s="73">
        <v>4</v>
      </c>
      <c r="AK36" s="755" t="s">
        <v>1814</v>
      </c>
      <c r="AL36" s="70" t="s">
        <v>1814</v>
      </c>
      <c r="AM36" s="70" t="s">
        <v>1814</v>
      </c>
      <c r="AN36" s="14"/>
    </row>
    <row r="37" spans="1:40" ht="13.5" customHeight="1">
      <c r="A37" s="234" t="s">
        <v>3185</v>
      </c>
      <c r="B37" s="74" t="s">
        <v>8853</v>
      </c>
      <c r="C37" s="38">
        <v>210</v>
      </c>
      <c r="D37" s="38">
        <v>220</v>
      </c>
      <c r="E37" s="38">
        <v>7</v>
      </c>
      <c r="F37" s="38">
        <v>11</v>
      </c>
      <c r="G37" s="75">
        <v>18</v>
      </c>
      <c r="H37" s="348" t="s">
        <v>8854</v>
      </c>
      <c r="I37" s="38">
        <v>188</v>
      </c>
      <c r="J37" s="38">
        <v>152</v>
      </c>
      <c r="K37" s="38" t="s">
        <v>4876</v>
      </c>
      <c r="L37" s="38">
        <v>98</v>
      </c>
      <c r="M37" s="75">
        <v>118</v>
      </c>
      <c r="N37" s="315" t="s">
        <v>8855</v>
      </c>
      <c r="O37" s="75" t="s">
        <v>8856</v>
      </c>
      <c r="P37" s="702"/>
      <c r="Q37" s="76" t="s">
        <v>3185</v>
      </c>
      <c r="R37" s="74" t="s">
        <v>8853</v>
      </c>
      <c r="S37" s="38">
        <v>5410</v>
      </c>
      <c r="T37" s="38" t="s">
        <v>8020</v>
      </c>
      <c r="U37" s="38" t="s">
        <v>8021</v>
      </c>
      <c r="V37" s="316" t="s">
        <v>8022</v>
      </c>
      <c r="W37" s="75" t="s">
        <v>8023</v>
      </c>
      <c r="X37" s="38">
        <v>1955</v>
      </c>
      <c r="Y37" s="38" t="s">
        <v>8024</v>
      </c>
      <c r="Z37" s="38" t="s">
        <v>8025</v>
      </c>
      <c r="AA37" s="319" t="s">
        <v>3333</v>
      </c>
      <c r="AB37" s="38" t="s">
        <v>8026</v>
      </c>
      <c r="AC37" s="38" t="s">
        <v>8027</v>
      </c>
      <c r="AD37" s="82" t="s">
        <v>8028</v>
      </c>
      <c r="AE37" s="39">
        <v>1</v>
      </c>
      <c r="AF37" s="39">
        <v>3</v>
      </c>
      <c r="AG37" s="71">
        <v>3</v>
      </c>
      <c r="AH37" s="39">
        <v>1</v>
      </c>
      <c r="AI37" s="39">
        <v>3</v>
      </c>
      <c r="AJ37" s="73">
        <v>3</v>
      </c>
      <c r="AK37" s="755" t="s">
        <v>1814</v>
      </c>
      <c r="AL37" s="70" t="s">
        <v>1814</v>
      </c>
      <c r="AM37" s="70" t="s">
        <v>1814</v>
      </c>
      <c r="AN37" s="14"/>
    </row>
    <row r="38" spans="1:40" ht="13.5" customHeight="1">
      <c r="A38" s="234" t="s">
        <v>3186</v>
      </c>
      <c r="B38" s="74" t="s">
        <v>8857</v>
      </c>
      <c r="C38" s="38">
        <v>220</v>
      </c>
      <c r="D38" s="38">
        <v>220</v>
      </c>
      <c r="E38" s="38" t="s">
        <v>4462</v>
      </c>
      <c r="F38" s="38">
        <v>16</v>
      </c>
      <c r="G38" s="75">
        <v>18</v>
      </c>
      <c r="H38" s="348" t="s">
        <v>8858</v>
      </c>
      <c r="I38" s="38">
        <v>188</v>
      </c>
      <c r="J38" s="38">
        <v>152</v>
      </c>
      <c r="K38" s="38" t="s">
        <v>4876</v>
      </c>
      <c r="L38" s="38">
        <v>100</v>
      </c>
      <c r="M38" s="75">
        <v>118</v>
      </c>
      <c r="N38" s="315" t="s">
        <v>8859</v>
      </c>
      <c r="O38" s="75" t="s">
        <v>8860</v>
      </c>
      <c r="P38" s="702"/>
      <c r="Q38" s="76" t="s">
        <v>3186</v>
      </c>
      <c r="R38" s="74" t="s">
        <v>8857</v>
      </c>
      <c r="S38" s="38">
        <v>8091</v>
      </c>
      <c r="T38" s="38" t="s">
        <v>8029</v>
      </c>
      <c r="U38" s="318" t="s">
        <v>8030</v>
      </c>
      <c r="V38" s="316" t="s">
        <v>8031</v>
      </c>
      <c r="W38" s="75" t="s">
        <v>8032</v>
      </c>
      <c r="X38" s="38">
        <v>2843</v>
      </c>
      <c r="Y38" s="38" t="s">
        <v>8033</v>
      </c>
      <c r="Z38" s="38" t="s">
        <v>8034</v>
      </c>
      <c r="AA38" s="319" t="s">
        <v>3366</v>
      </c>
      <c r="AB38" s="38" t="s">
        <v>8035</v>
      </c>
      <c r="AC38" s="38" t="s">
        <v>8036</v>
      </c>
      <c r="AD38" s="82" t="s">
        <v>8037</v>
      </c>
      <c r="AE38" s="39">
        <v>1</v>
      </c>
      <c r="AF38" s="39">
        <v>1</v>
      </c>
      <c r="AG38" s="71">
        <v>1</v>
      </c>
      <c r="AH38" s="39">
        <v>1</v>
      </c>
      <c r="AI38" s="39">
        <v>1</v>
      </c>
      <c r="AJ38" s="73">
        <v>1</v>
      </c>
      <c r="AK38" s="755" t="s">
        <v>1814</v>
      </c>
      <c r="AL38" s="70" t="s">
        <v>1814</v>
      </c>
      <c r="AM38" s="70" t="s">
        <v>1814</v>
      </c>
      <c r="AN38" s="14"/>
    </row>
    <row r="39" spans="1:40" ht="13.5" customHeight="1">
      <c r="A39" s="234" t="s">
        <v>3187</v>
      </c>
      <c r="B39" s="74">
        <v>117</v>
      </c>
      <c r="C39" s="38">
        <v>240</v>
      </c>
      <c r="D39" s="38">
        <v>226</v>
      </c>
      <c r="E39" s="38" t="s">
        <v>4098</v>
      </c>
      <c r="F39" s="38">
        <v>26</v>
      </c>
      <c r="G39" s="75">
        <v>18</v>
      </c>
      <c r="H39" s="348" t="s">
        <v>8861</v>
      </c>
      <c r="I39" s="38">
        <v>188</v>
      </c>
      <c r="J39" s="38">
        <v>152</v>
      </c>
      <c r="K39" s="38" t="s">
        <v>4876</v>
      </c>
      <c r="L39" s="38">
        <v>108</v>
      </c>
      <c r="M39" s="75">
        <v>124</v>
      </c>
      <c r="N39" s="315" t="s">
        <v>8457</v>
      </c>
      <c r="O39" s="75" t="s">
        <v>8458</v>
      </c>
      <c r="P39" s="702"/>
      <c r="Q39" s="76" t="s">
        <v>3187</v>
      </c>
      <c r="R39" s="74">
        <v>117</v>
      </c>
      <c r="S39" s="38">
        <v>14600</v>
      </c>
      <c r="T39" s="38">
        <v>1217</v>
      </c>
      <c r="U39" s="38">
        <v>1419</v>
      </c>
      <c r="V39" s="316" t="s">
        <v>5704</v>
      </c>
      <c r="W39" s="75" t="s">
        <v>7722</v>
      </c>
      <c r="X39" s="38">
        <v>5012</v>
      </c>
      <c r="Y39" s="38" t="s">
        <v>7723</v>
      </c>
      <c r="Z39" s="38" t="s">
        <v>7341</v>
      </c>
      <c r="AA39" s="319" t="s">
        <v>9125</v>
      </c>
      <c r="AB39" s="38" t="s">
        <v>7342</v>
      </c>
      <c r="AC39" s="38" t="s">
        <v>7343</v>
      </c>
      <c r="AD39" s="82" t="s">
        <v>7724</v>
      </c>
      <c r="AE39" s="39">
        <v>1</v>
      </c>
      <c r="AF39" s="39">
        <v>1</v>
      </c>
      <c r="AG39" s="71">
        <v>1</v>
      </c>
      <c r="AH39" s="39">
        <v>1</v>
      </c>
      <c r="AI39" s="39">
        <v>1</v>
      </c>
      <c r="AJ39" s="73">
        <v>1</v>
      </c>
      <c r="AK39" s="755" t="s">
        <v>1814</v>
      </c>
      <c r="AL39" s="70" t="s">
        <v>1814</v>
      </c>
      <c r="AM39" s="70" t="s">
        <v>1814</v>
      </c>
      <c r="AN39" s="14"/>
    </row>
    <row r="40" spans="1:40" ht="13.5" customHeight="1">
      <c r="A40" s="234" t="s">
        <v>5052</v>
      </c>
      <c r="B40" s="74" t="s">
        <v>7725</v>
      </c>
      <c r="C40" s="38">
        <v>224</v>
      </c>
      <c r="D40" s="38">
        <v>240</v>
      </c>
      <c r="E40" s="38" t="s">
        <v>187</v>
      </c>
      <c r="F40" s="38">
        <v>9</v>
      </c>
      <c r="G40" s="75">
        <v>21</v>
      </c>
      <c r="H40" s="348" t="s">
        <v>700</v>
      </c>
      <c r="I40" s="38">
        <v>206</v>
      </c>
      <c r="J40" s="38">
        <v>164</v>
      </c>
      <c r="K40" s="38" t="s">
        <v>4876</v>
      </c>
      <c r="L40" s="38">
        <v>104</v>
      </c>
      <c r="M40" s="75">
        <v>138</v>
      </c>
      <c r="N40" s="315" t="s">
        <v>7726</v>
      </c>
      <c r="O40" s="75" t="s">
        <v>7727</v>
      </c>
      <c r="P40" s="702"/>
      <c r="Q40" s="76" t="s">
        <v>3188</v>
      </c>
      <c r="R40" s="74" t="s">
        <v>7725</v>
      </c>
      <c r="S40" s="38">
        <v>5835</v>
      </c>
      <c r="T40" s="318" t="s">
        <v>8437</v>
      </c>
      <c r="U40" s="38" t="s">
        <v>8438</v>
      </c>
      <c r="V40" s="316" t="s">
        <v>8439</v>
      </c>
      <c r="W40" s="75" t="s">
        <v>8440</v>
      </c>
      <c r="X40" s="38">
        <v>2077</v>
      </c>
      <c r="Y40" s="38" t="s">
        <v>8441</v>
      </c>
      <c r="Z40" s="38" t="s">
        <v>8442</v>
      </c>
      <c r="AA40" s="319" t="s">
        <v>8443</v>
      </c>
      <c r="AB40" s="316" t="s">
        <v>8444</v>
      </c>
      <c r="AC40" s="38" t="s">
        <v>8445</v>
      </c>
      <c r="AD40" s="82" t="s">
        <v>8446</v>
      </c>
      <c r="AE40" s="39">
        <v>3</v>
      </c>
      <c r="AF40" s="39">
        <v>4</v>
      </c>
      <c r="AG40" s="71">
        <v>4</v>
      </c>
      <c r="AH40" s="39">
        <v>3</v>
      </c>
      <c r="AI40" s="39">
        <v>4</v>
      </c>
      <c r="AJ40" s="73">
        <v>4</v>
      </c>
      <c r="AK40" s="755" t="s">
        <v>1814</v>
      </c>
      <c r="AL40" s="70" t="s">
        <v>1814</v>
      </c>
      <c r="AM40" s="70" t="s">
        <v>1814</v>
      </c>
      <c r="AN40" s="14"/>
    </row>
    <row r="41" spans="1:40" ht="13.5" customHeight="1">
      <c r="A41" s="232" t="s">
        <v>3189</v>
      </c>
      <c r="B41" s="70" t="s">
        <v>7728</v>
      </c>
      <c r="C41" s="39">
        <v>230</v>
      </c>
      <c r="D41" s="39">
        <v>240</v>
      </c>
      <c r="E41" s="39" t="s">
        <v>4028</v>
      </c>
      <c r="F41" s="39">
        <v>12</v>
      </c>
      <c r="G41" s="71">
        <v>21</v>
      </c>
      <c r="H41" s="341" t="s">
        <v>7729</v>
      </c>
      <c r="I41" s="39">
        <v>206</v>
      </c>
      <c r="J41" s="39">
        <v>164</v>
      </c>
      <c r="K41" s="39" t="s">
        <v>4876</v>
      </c>
      <c r="L41" s="39">
        <v>104</v>
      </c>
      <c r="M41" s="71">
        <v>138</v>
      </c>
      <c r="N41" s="345" t="s">
        <v>7730</v>
      </c>
      <c r="O41" s="323" t="s">
        <v>7731</v>
      </c>
      <c r="P41" s="703"/>
      <c r="Q41" s="72" t="s">
        <v>3189</v>
      </c>
      <c r="R41" s="70" t="s">
        <v>7728</v>
      </c>
      <c r="S41" s="39">
        <v>7763</v>
      </c>
      <c r="T41" s="39" t="s">
        <v>8447</v>
      </c>
      <c r="U41" s="39" t="s">
        <v>8448</v>
      </c>
      <c r="V41" s="322" t="s">
        <v>680</v>
      </c>
      <c r="W41" s="71" t="s">
        <v>8449</v>
      </c>
      <c r="X41" s="39">
        <v>2769</v>
      </c>
      <c r="Y41" s="39" t="s">
        <v>8450</v>
      </c>
      <c r="Z41" s="39" t="s">
        <v>8451</v>
      </c>
      <c r="AA41" s="323" t="s">
        <v>8452</v>
      </c>
      <c r="AB41" s="316" t="s">
        <v>8453</v>
      </c>
      <c r="AC41" s="38" t="s">
        <v>8454</v>
      </c>
      <c r="AD41" s="82" t="s">
        <v>8335</v>
      </c>
      <c r="AE41" s="39">
        <v>1</v>
      </c>
      <c r="AF41" s="39">
        <v>3</v>
      </c>
      <c r="AG41" s="71">
        <v>3</v>
      </c>
      <c r="AH41" s="39">
        <v>1</v>
      </c>
      <c r="AI41" s="39">
        <v>3</v>
      </c>
      <c r="AJ41" s="73">
        <v>3</v>
      </c>
      <c r="AK41" s="755" t="s">
        <v>1814</v>
      </c>
      <c r="AL41" s="70" t="s">
        <v>1814</v>
      </c>
      <c r="AM41" s="70" t="s">
        <v>1814</v>
      </c>
      <c r="AN41" s="14"/>
    </row>
    <row r="42" spans="1:40" ht="13.5" customHeight="1">
      <c r="A42" s="234" t="s">
        <v>3190</v>
      </c>
      <c r="B42" s="74" t="s">
        <v>7732</v>
      </c>
      <c r="C42" s="38">
        <v>240</v>
      </c>
      <c r="D42" s="38">
        <v>240</v>
      </c>
      <c r="E42" s="38">
        <v>10</v>
      </c>
      <c r="F42" s="38">
        <v>17</v>
      </c>
      <c r="G42" s="75">
        <v>21</v>
      </c>
      <c r="H42" s="348" t="s">
        <v>7733</v>
      </c>
      <c r="I42" s="38">
        <v>206</v>
      </c>
      <c r="J42" s="38">
        <v>164</v>
      </c>
      <c r="K42" s="38" t="s">
        <v>4876</v>
      </c>
      <c r="L42" s="38">
        <v>108</v>
      </c>
      <c r="M42" s="75">
        <v>138</v>
      </c>
      <c r="N42" s="315" t="s">
        <v>7734</v>
      </c>
      <c r="O42" s="75" t="s">
        <v>7735</v>
      </c>
      <c r="P42" s="702"/>
      <c r="Q42" s="76" t="s">
        <v>3190</v>
      </c>
      <c r="R42" s="74" t="s">
        <v>7732</v>
      </c>
      <c r="S42" s="38">
        <v>11260</v>
      </c>
      <c r="T42" s="38" t="s">
        <v>8455</v>
      </c>
      <c r="U42" s="38">
        <v>1053</v>
      </c>
      <c r="V42" s="316" t="s">
        <v>8456</v>
      </c>
      <c r="W42" s="75" t="s">
        <v>8138</v>
      </c>
      <c r="X42" s="38">
        <v>3923</v>
      </c>
      <c r="Y42" s="38" t="s">
        <v>8139</v>
      </c>
      <c r="Z42" s="38" t="s">
        <v>8140</v>
      </c>
      <c r="AA42" s="319" t="s">
        <v>8141</v>
      </c>
      <c r="AB42" s="316" t="s">
        <v>8142</v>
      </c>
      <c r="AC42" s="38" t="s">
        <v>3458</v>
      </c>
      <c r="AD42" s="82" t="s">
        <v>8143</v>
      </c>
      <c r="AE42" s="39">
        <v>1</v>
      </c>
      <c r="AF42" s="39">
        <v>1</v>
      </c>
      <c r="AG42" s="71">
        <v>1</v>
      </c>
      <c r="AH42" s="39">
        <v>1</v>
      </c>
      <c r="AI42" s="39">
        <v>1</v>
      </c>
      <c r="AJ42" s="73">
        <v>1</v>
      </c>
      <c r="AK42" s="755" t="s">
        <v>1814</v>
      </c>
      <c r="AL42" s="70" t="s">
        <v>1814</v>
      </c>
      <c r="AM42" s="70" t="s">
        <v>1814</v>
      </c>
      <c r="AN42" s="14"/>
    </row>
    <row r="43" spans="1:40" ht="13.5" customHeight="1">
      <c r="A43" s="234" t="s">
        <v>3191</v>
      </c>
      <c r="B43" s="74">
        <v>157</v>
      </c>
      <c r="C43" s="38">
        <v>270</v>
      </c>
      <c r="D43" s="38">
        <v>248</v>
      </c>
      <c r="E43" s="38">
        <v>18</v>
      </c>
      <c r="F43" s="38">
        <v>32</v>
      </c>
      <c r="G43" s="75">
        <v>21</v>
      </c>
      <c r="H43" s="348" t="s">
        <v>7736</v>
      </c>
      <c r="I43" s="38">
        <v>206</v>
      </c>
      <c r="J43" s="38">
        <v>164</v>
      </c>
      <c r="K43" s="38" t="s">
        <v>4876</v>
      </c>
      <c r="L43" s="38">
        <v>116</v>
      </c>
      <c r="M43" s="75">
        <v>146</v>
      </c>
      <c r="N43" s="315" t="s">
        <v>7737</v>
      </c>
      <c r="O43" s="75" t="s">
        <v>7738</v>
      </c>
      <c r="P43" s="702"/>
      <c r="Q43" s="76" t="s">
        <v>3191</v>
      </c>
      <c r="R43" s="74">
        <v>157</v>
      </c>
      <c r="S43" s="38">
        <v>24290</v>
      </c>
      <c r="T43" s="38">
        <v>1799</v>
      </c>
      <c r="U43" s="38">
        <v>2117</v>
      </c>
      <c r="V43" s="316" t="s">
        <v>8144</v>
      </c>
      <c r="W43" s="75" t="s">
        <v>8145</v>
      </c>
      <c r="X43" s="38">
        <v>8153</v>
      </c>
      <c r="Y43" s="38" t="s">
        <v>9046</v>
      </c>
      <c r="Z43" s="38">
        <v>1006</v>
      </c>
      <c r="AA43" s="319" t="s">
        <v>3715</v>
      </c>
      <c r="AB43" s="38" t="s">
        <v>8424</v>
      </c>
      <c r="AC43" s="38" t="s">
        <v>8146</v>
      </c>
      <c r="AD43" s="82">
        <v>1152</v>
      </c>
      <c r="AE43" s="39">
        <v>1</v>
      </c>
      <c r="AF43" s="39">
        <v>1</v>
      </c>
      <c r="AG43" s="71" t="s">
        <v>5293</v>
      </c>
      <c r="AH43" s="39">
        <v>1</v>
      </c>
      <c r="AI43" s="39">
        <v>1</v>
      </c>
      <c r="AJ43" s="73" t="s">
        <v>5293</v>
      </c>
      <c r="AK43" s="755" t="s">
        <v>1814</v>
      </c>
      <c r="AL43" s="70" t="s">
        <v>1814</v>
      </c>
      <c r="AM43" s="70" t="s">
        <v>1814</v>
      </c>
      <c r="AN43" s="14"/>
    </row>
    <row r="44" spans="1:40" ht="13.5" customHeight="1">
      <c r="A44" s="232" t="s">
        <v>5053</v>
      </c>
      <c r="B44" s="70" t="s">
        <v>7739</v>
      </c>
      <c r="C44" s="39">
        <v>244</v>
      </c>
      <c r="D44" s="39">
        <v>260</v>
      </c>
      <c r="E44" s="39" t="s">
        <v>187</v>
      </c>
      <c r="F44" s="39" t="s">
        <v>4462</v>
      </c>
      <c r="G44" s="71">
        <v>24</v>
      </c>
      <c r="H44" s="341" t="s">
        <v>8709</v>
      </c>
      <c r="I44" s="39">
        <v>225</v>
      </c>
      <c r="J44" s="39">
        <v>177</v>
      </c>
      <c r="K44" s="39" t="s">
        <v>4876</v>
      </c>
      <c r="L44" s="39">
        <v>110</v>
      </c>
      <c r="M44" s="71">
        <v>158</v>
      </c>
      <c r="N44" s="345" t="s">
        <v>7740</v>
      </c>
      <c r="O44" s="71" t="s">
        <v>8042</v>
      </c>
      <c r="P44" s="51"/>
      <c r="Q44" s="72" t="s">
        <v>2550</v>
      </c>
      <c r="R44" s="70" t="s">
        <v>7739</v>
      </c>
      <c r="S44" s="39">
        <v>7981</v>
      </c>
      <c r="T44" s="39" t="s">
        <v>8147</v>
      </c>
      <c r="U44" s="39" t="s">
        <v>8148</v>
      </c>
      <c r="V44" s="322" t="s">
        <v>8149</v>
      </c>
      <c r="W44" s="71" t="s">
        <v>8150</v>
      </c>
      <c r="X44" s="39">
        <v>2788</v>
      </c>
      <c r="Y44" s="39" t="s">
        <v>8151</v>
      </c>
      <c r="Z44" s="39" t="s">
        <v>8152</v>
      </c>
      <c r="AA44" s="323" t="s">
        <v>8153</v>
      </c>
      <c r="AB44" s="38" t="s">
        <v>8154</v>
      </c>
      <c r="AC44" s="38" t="s">
        <v>8155</v>
      </c>
      <c r="AD44" s="82" t="s">
        <v>8156</v>
      </c>
      <c r="AE44" s="39">
        <v>3</v>
      </c>
      <c r="AF44" s="39">
        <v>4</v>
      </c>
      <c r="AG44" s="71">
        <v>4</v>
      </c>
      <c r="AH44" s="39">
        <v>3</v>
      </c>
      <c r="AI44" s="39">
        <v>4</v>
      </c>
      <c r="AJ44" s="73">
        <v>4</v>
      </c>
      <c r="AK44" s="755" t="s">
        <v>1814</v>
      </c>
      <c r="AL44" s="70" t="s">
        <v>1814</v>
      </c>
      <c r="AM44" s="70" t="s">
        <v>1814</v>
      </c>
      <c r="AN44" s="14"/>
    </row>
    <row r="45" spans="1:40" ht="13.5" customHeight="1">
      <c r="A45" s="234" t="s">
        <v>2551</v>
      </c>
      <c r="B45" s="70" t="s">
        <v>8360</v>
      </c>
      <c r="C45" s="39">
        <v>250</v>
      </c>
      <c r="D45" s="39">
        <v>260</v>
      </c>
      <c r="E45" s="39" t="s">
        <v>4028</v>
      </c>
      <c r="F45" s="39" t="s">
        <v>8811</v>
      </c>
      <c r="G45" s="71">
        <v>24</v>
      </c>
      <c r="H45" s="341" t="s">
        <v>8361</v>
      </c>
      <c r="I45" s="39">
        <v>225</v>
      </c>
      <c r="J45" s="39">
        <v>177</v>
      </c>
      <c r="K45" s="39" t="s">
        <v>4876</v>
      </c>
      <c r="L45" s="39">
        <v>110</v>
      </c>
      <c r="M45" s="71">
        <v>158</v>
      </c>
      <c r="N45" s="345" t="s">
        <v>8362</v>
      </c>
      <c r="O45" s="71" t="s">
        <v>8363</v>
      </c>
      <c r="P45" s="51"/>
      <c r="Q45" s="72" t="s">
        <v>2551</v>
      </c>
      <c r="R45" s="70" t="s">
        <v>8360</v>
      </c>
      <c r="S45" s="39">
        <v>10450</v>
      </c>
      <c r="T45" s="39" t="s">
        <v>8157</v>
      </c>
      <c r="U45" s="39" t="s">
        <v>8158</v>
      </c>
      <c r="V45" s="322" t="s">
        <v>8159</v>
      </c>
      <c r="W45" s="71" t="s">
        <v>8160</v>
      </c>
      <c r="X45" s="39">
        <v>3668</v>
      </c>
      <c r="Y45" s="39" t="s">
        <v>8161</v>
      </c>
      <c r="Z45" s="39" t="s">
        <v>8162</v>
      </c>
      <c r="AA45" s="323" t="s">
        <v>3736</v>
      </c>
      <c r="AB45" s="38" t="s">
        <v>8163</v>
      </c>
      <c r="AC45" s="38" t="s">
        <v>8164</v>
      </c>
      <c r="AD45" s="82" t="s">
        <v>8165</v>
      </c>
      <c r="AE45" s="39">
        <v>2</v>
      </c>
      <c r="AF45" s="39">
        <v>3</v>
      </c>
      <c r="AG45" s="71">
        <v>3</v>
      </c>
      <c r="AH45" s="39">
        <v>2</v>
      </c>
      <c r="AI45" s="39">
        <v>3</v>
      </c>
      <c r="AJ45" s="73">
        <v>3</v>
      </c>
      <c r="AK45" s="755" t="s">
        <v>1814</v>
      </c>
      <c r="AL45" s="107" t="s">
        <v>1109</v>
      </c>
      <c r="AM45" s="107" t="s">
        <v>1109</v>
      </c>
      <c r="AN45" s="14"/>
    </row>
    <row r="46" spans="1:40" ht="13.5" customHeight="1">
      <c r="A46" s="234" t="s">
        <v>2552</v>
      </c>
      <c r="B46" s="70">
        <v>93</v>
      </c>
      <c r="C46" s="39">
        <v>260</v>
      </c>
      <c r="D46" s="39">
        <v>260</v>
      </c>
      <c r="E46" s="39">
        <v>10</v>
      </c>
      <c r="F46" s="39" t="s">
        <v>3672</v>
      </c>
      <c r="G46" s="71">
        <v>24</v>
      </c>
      <c r="H46" s="341" t="s">
        <v>8364</v>
      </c>
      <c r="I46" s="39">
        <v>225</v>
      </c>
      <c r="J46" s="39">
        <v>177</v>
      </c>
      <c r="K46" s="39" t="s">
        <v>4876</v>
      </c>
      <c r="L46" s="39">
        <v>114</v>
      </c>
      <c r="M46" s="71">
        <v>158</v>
      </c>
      <c r="N46" s="345" t="s">
        <v>8365</v>
      </c>
      <c r="O46" s="71" t="s">
        <v>8366</v>
      </c>
      <c r="P46" s="51"/>
      <c r="Q46" s="72" t="s">
        <v>2552</v>
      </c>
      <c r="R46" s="70">
        <v>93</v>
      </c>
      <c r="S46" s="39">
        <v>14920</v>
      </c>
      <c r="T46" s="39">
        <v>1148</v>
      </c>
      <c r="U46" s="39">
        <v>1283</v>
      </c>
      <c r="V46" s="322" t="s">
        <v>8166</v>
      </c>
      <c r="W46" s="71" t="s">
        <v>8167</v>
      </c>
      <c r="X46" s="39">
        <v>5135</v>
      </c>
      <c r="Y46" s="320" t="s">
        <v>8168</v>
      </c>
      <c r="Z46" s="39" t="s">
        <v>3605</v>
      </c>
      <c r="AA46" s="323" t="s">
        <v>9190</v>
      </c>
      <c r="AB46" s="38" t="s">
        <v>3606</v>
      </c>
      <c r="AC46" s="38" t="s">
        <v>3365</v>
      </c>
      <c r="AD46" s="82" t="s">
        <v>3607</v>
      </c>
      <c r="AE46" s="39">
        <v>1</v>
      </c>
      <c r="AF46" s="39">
        <v>1</v>
      </c>
      <c r="AG46" s="71">
        <v>2</v>
      </c>
      <c r="AH46" s="39">
        <v>1</v>
      </c>
      <c r="AI46" s="39">
        <v>1</v>
      </c>
      <c r="AJ46" s="73">
        <v>2</v>
      </c>
      <c r="AK46" s="755" t="s">
        <v>1814</v>
      </c>
      <c r="AL46" s="107" t="s">
        <v>1109</v>
      </c>
      <c r="AM46" s="107" t="s">
        <v>1109</v>
      </c>
      <c r="AN46" s="14"/>
    </row>
    <row r="47" spans="1:40" ht="13.5" customHeight="1">
      <c r="A47" s="234" t="s">
        <v>2553</v>
      </c>
      <c r="B47" s="70">
        <v>172</v>
      </c>
      <c r="C47" s="39">
        <v>290</v>
      </c>
      <c r="D47" s="39">
        <v>268</v>
      </c>
      <c r="E47" s="39">
        <v>18</v>
      </c>
      <c r="F47" s="39" t="s">
        <v>8367</v>
      </c>
      <c r="G47" s="71">
        <v>24</v>
      </c>
      <c r="H47" s="341" t="s">
        <v>4736</v>
      </c>
      <c r="I47" s="39">
        <v>225</v>
      </c>
      <c r="J47" s="39">
        <v>177</v>
      </c>
      <c r="K47" s="39" t="s">
        <v>4876</v>
      </c>
      <c r="L47" s="39">
        <v>122</v>
      </c>
      <c r="M47" s="71">
        <v>166</v>
      </c>
      <c r="N47" s="345" t="s">
        <v>8043</v>
      </c>
      <c r="O47" s="71" t="s">
        <v>8044</v>
      </c>
      <c r="P47" s="51"/>
      <c r="Q47" s="72" t="s">
        <v>2553</v>
      </c>
      <c r="R47" s="70">
        <v>172</v>
      </c>
      <c r="S47" s="39">
        <v>31310</v>
      </c>
      <c r="T47" s="39">
        <v>2159</v>
      </c>
      <c r="U47" s="39">
        <v>2524</v>
      </c>
      <c r="V47" s="322" t="s">
        <v>8171</v>
      </c>
      <c r="W47" s="71" t="s">
        <v>8172</v>
      </c>
      <c r="X47" s="39">
        <v>10450</v>
      </c>
      <c r="Y47" s="39" t="s">
        <v>2957</v>
      </c>
      <c r="Z47" s="39">
        <v>1192</v>
      </c>
      <c r="AA47" s="323" t="s">
        <v>3304</v>
      </c>
      <c r="AB47" s="38" t="s">
        <v>9119</v>
      </c>
      <c r="AC47" s="318" t="s">
        <v>2958</v>
      </c>
      <c r="AD47" s="82">
        <v>1728</v>
      </c>
      <c r="AE47" s="39">
        <v>1</v>
      </c>
      <c r="AF47" s="39">
        <v>1</v>
      </c>
      <c r="AG47" s="71">
        <v>1</v>
      </c>
      <c r="AH47" s="39">
        <v>1</v>
      </c>
      <c r="AI47" s="39">
        <v>1</v>
      </c>
      <c r="AJ47" s="73">
        <v>1</v>
      </c>
      <c r="AK47" s="755" t="s">
        <v>1814</v>
      </c>
      <c r="AL47" s="107" t="s">
        <v>1109</v>
      </c>
      <c r="AM47" s="107" t="s">
        <v>1109</v>
      </c>
      <c r="AN47" s="14"/>
    </row>
    <row r="48" spans="1:40" ht="13.5" customHeight="1">
      <c r="A48" s="234" t="s">
        <v>5054</v>
      </c>
      <c r="B48" s="74" t="s">
        <v>3694</v>
      </c>
      <c r="C48" s="38">
        <v>264</v>
      </c>
      <c r="D48" s="38">
        <v>280</v>
      </c>
      <c r="E48" s="38">
        <v>7</v>
      </c>
      <c r="F48" s="38">
        <v>10</v>
      </c>
      <c r="G48" s="75">
        <v>24</v>
      </c>
      <c r="H48" s="348" t="s">
        <v>8045</v>
      </c>
      <c r="I48" s="38">
        <v>244</v>
      </c>
      <c r="J48" s="38">
        <v>196</v>
      </c>
      <c r="K48" s="38" t="s">
        <v>4876</v>
      </c>
      <c r="L48" s="38">
        <v>110</v>
      </c>
      <c r="M48" s="75">
        <v>178</v>
      </c>
      <c r="N48" s="315" t="s">
        <v>8046</v>
      </c>
      <c r="O48" s="75" t="s">
        <v>8047</v>
      </c>
      <c r="P48" s="702"/>
      <c r="Q48" s="76" t="s">
        <v>2554</v>
      </c>
      <c r="R48" s="74" t="s">
        <v>3694</v>
      </c>
      <c r="S48" s="38">
        <v>10560</v>
      </c>
      <c r="T48" s="38" t="s">
        <v>2959</v>
      </c>
      <c r="U48" s="38" t="s">
        <v>2960</v>
      </c>
      <c r="V48" s="316" t="s">
        <v>2961</v>
      </c>
      <c r="W48" s="75" t="s">
        <v>2962</v>
      </c>
      <c r="X48" s="38">
        <v>3664</v>
      </c>
      <c r="Y48" s="38" t="s">
        <v>2963</v>
      </c>
      <c r="Z48" s="38" t="s">
        <v>2964</v>
      </c>
      <c r="AA48" s="319" t="s">
        <v>4489</v>
      </c>
      <c r="AB48" s="38" t="s">
        <v>2965</v>
      </c>
      <c r="AC48" s="38" t="s">
        <v>2966</v>
      </c>
      <c r="AD48" s="82" t="s">
        <v>2967</v>
      </c>
      <c r="AE48" s="39">
        <v>3</v>
      </c>
      <c r="AF48" s="39">
        <v>4</v>
      </c>
      <c r="AG48" s="71">
        <v>4</v>
      </c>
      <c r="AH48" s="39">
        <v>3</v>
      </c>
      <c r="AI48" s="39">
        <v>4</v>
      </c>
      <c r="AJ48" s="73" t="s">
        <v>2968</v>
      </c>
      <c r="AK48" s="755" t="s">
        <v>1814</v>
      </c>
      <c r="AL48" s="70" t="s">
        <v>1814</v>
      </c>
      <c r="AM48" s="70" t="s">
        <v>1814</v>
      </c>
      <c r="AN48" s="14"/>
    </row>
    <row r="49" spans="1:40" ht="13.5" customHeight="1">
      <c r="A49" s="234" t="s">
        <v>248</v>
      </c>
      <c r="B49" s="74" t="s">
        <v>8048</v>
      </c>
      <c r="C49" s="38">
        <v>270</v>
      </c>
      <c r="D49" s="38">
        <v>280</v>
      </c>
      <c r="E49" s="38">
        <v>8</v>
      </c>
      <c r="F49" s="38">
        <v>13</v>
      </c>
      <c r="G49" s="75">
        <v>24</v>
      </c>
      <c r="H49" s="348" t="s">
        <v>8049</v>
      </c>
      <c r="I49" s="38">
        <v>244</v>
      </c>
      <c r="J49" s="38">
        <v>196</v>
      </c>
      <c r="K49" s="38" t="s">
        <v>4876</v>
      </c>
      <c r="L49" s="38">
        <v>112</v>
      </c>
      <c r="M49" s="75">
        <v>178</v>
      </c>
      <c r="N49" s="315" t="s">
        <v>4108</v>
      </c>
      <c r="O49" s="75" t="s">
        <v>8050</v>
      </c>
      <c r="P49" s="702"/>
      <c r="Q49" s="76" t="s">
        <v>248</v>
      </c>
      <c r="R49" s="74" t="s">
        <v>8048</v>
      </c>
      <c r="S49" s="38">
        <v>13670</v>
      </c>
      <c r="T49" s="38">
        <v>1013</v>
      </c>
      <c r="U49" s="38">
        <v>1112</v>
      </c>
      <c r="V49" s="316" t="s">
        <v>2969</v>
      </c>
      <c r="W49" s="75" t="s">
        <v>2970</v>
      </c>
      <c r="X49" s="38">
        <v>4763</v>
      </c>
      <c r="Y49" s="38" t="s">
        <v>2971</v>
      </c>
      <c r="Z49" s="38" t="s">
        <v>2972</v>
      </c>
      <c r="AA49" s="319" t="s">
        <v>4536</v>
      </c>
      <c r="AB49" s="38" t="s">
        <v>2973</v>
      </c>
      <c r="AC49" s="316" t="s">
        <v>2974</v>
      </c>
      <c r="AD49" s="82" t="s">
        <v>2975</v>
      </c>
      <c r="AE49" s="39">
        <v>2</v>
      </c>
      <c r="AF49" s="39">
        <v>3</v>
      </c>
      <c r="AG49" s="71">
        <v>4</v>
      </c>
      <c r="AH49" s="39">
        <v>2</v>
      </c>
      <c r="AI49" s="39">
        <v>3</v>
      </c>
      <c r="AJ49" s="73">
        <v>4</v>
      </c>
      <c r="AK49" s="755" t="s">
        <v>1814</v>
      </c>
      <c r="AL49" s="107" t="s">
        <v>1109</v>
      </c>
      <c r="AM49" s="107" t="s">
        <v>1109</v>
      </c>
      <c r="AN49" s="14"/>
    </row>
    <row r="50" spans="1:40" ht="13.5" customHeight="1">
      <c r="A50" s="234" t="s">
        <v>249</v>
      </c>
      <c r="B50" s="74">
        <v>103</v>
      </c>
      <c r="C50" s="38">
        <v>280</v>
      </c>
      <c r="D50" s="38">
        <v>280</v>
      </c>
      <c r="E50" s="38" t="s">
        <v>4436</v>
      </c>
      <c r="F50" s="38">
        <v>18</v>
      </c>
      <c r="G50" s="75">
        <v>24</v>
      </c>
      <c r="H50" s="348" t="s">
        <v>8051</v>
      </c>
      <c r="I50" s="38">
        <v>244</v>
      </c>
      <c r="J50" s="38">
        <v>196</v>
      </c>
      <c r="K50" s="38" t="s">
        <v>4876</v>
      </c>
      <c r="L50" s="38">
        <v>114</v>
      </c>
      <c r="M50" s="75">
        <v>178</v>
      </c>
      <c r="N50" s="315" t="s">
        <v>8052</v>
      </c>
      <c r="O50" s="75" t="s">
        <v>8053</v>
      </c>
      <c r="P50" s="702"/>
      <c r="Q50" s="76" t="s">
        <v>249</v>
      </c>
      <c r="R50" s="74">
        <v>103</v>
      </c>
      <c r="S50" s="38">
        <v>19270</v>
      </c>
      <c r="T50" s="38">
        <v>1376</v>
      </c>
      <c r="U50" s="38">
        <v>1534</v>
      </c>
      <c r="V50" s="316" t="s">
        <v>2976</v>
      </c>
      <c r="W50" s="75" t="s">
        <v>2977</v>
      </c>
      <c r="X50" s="38">
        <v>6595</v>
      </c>
      <c r="Y50" s="318" t="s">
        <v>2978</v>
      </c>
      <c r="Z50" s="38" t="s">
        <v>2979</v>
      </c>
      <c r="AA50" s="319" t="s">
        <v>2980</v>
      </c>
      <c r="AB50" s="38" t="s">
        <v>2981</v>
      </c>
      <c r="AC50" s="38" t="s">
        <v>2982</v>
      </c>
      <c r="AD50" s="82">
        <v>1130</v>
      </c>
      <c r="AE50" s="39">
        <v>1</v>
      </c>
      <c r="AF50" s="39">
        <v>1</v>
      </c>
      <c r="AG50" s="71">
        <v>2</v>
      </c>
      <c r="AH50" s="39">
        <v>1</v>
      </c>
      <c r="AI50" s="39">
        <v>1</v>
      </c>
      <c r="AJ50" s="73">
        <v>2</v>
      </c>
      <c r="AK50" s="755" t="s">
        <v>1814</v>
      </c>
      <c r="AL50" s="107" t="s">
        <v>1109</v>
      </c>
      <c r="AM50" s="107" t="s">
        <v>1109</v>
      </c>
      <c r="AN50" s="14"/>
    </row>
    <row r="51" spans="1:40" ht="13.5" customHeight="1">
      <c r="A51" s="234" t="s">
        <v>250</v>
      </c>
      <c r="B51" s="74">
        <v>189</v>
      </c>
      <c r="C51" s="38">
        <v>310</v>
      </c>
      <c r="D51" s="38">
        <v>288</v>
      </c>
      <c r="E51" s="38" t="s">
        <v>8054</v>
      </c>
      <c r="F51" s="38">
        <v>33</v>
      </c>
      <c r="G51" s="75">
        <v>24</v>
      </c>
      <c r="H51" s="348" t="s">
        <v>4921</v>
      </c>
      <c r="I51" s="38">
        <v>244</v>
      </c>
      <c r="J51" s="38">
        <v>196</v>
      </c>
      <c r="K51" s="38" t="s">
        <v>4876</v>
      </c>
      <c r="L51" s="38">
        <v>122</v>
      </c>
      <c r="M51" s="75">
        <v>186</v>
      </c>
      <c r="N51" s="315" t="s">
        <v>8055</v>
      </c>
      <c r="O51" s="75" t="s">
        <v>8056</v>
      </c>
      <c r="P51" s="702"/>
      <c r="Q51" s="76" t="s">
        <v>250</v>
      </c>
      <c r="R51" s="74">
        <v>189</v>
      </c>
      <c r="S51" s="38">
        <v>39550</v>
      </c>
      <c r="T51" s="38">
        <v>2551</v>
      </c>
      <c r="U51" s="38">
        <v>2966</v>
      </c>
      <c r="V51" s="316" t="s">
        <v>8744</v>
      </c>
      <c r="W51" s="75" t="s">
        <v>2983</v>
      </c>
      <c r="X51" s="38">
        <v>13160</v>
      </c>
      <c r="Y51" s="38" t="s">
        <v>2984</v>
      </c>
      <c r="Z51" s="38">
        <v>1397</v>
      </c>
      <c r="AA51" s="319" t="s">
        <v>2985</v>
      </c>
      <c r="AB51" s="38" t="s">
        <v>2986</v>
      </c>
      <c r="AC51" s="38" t="s">
        <v>2987</v>
      </c>
      <c r="AD51" s="82">
        <v>2520</v>
      </c>
      <c r="AE51" s="39">
        <v>1</v>
      </c>
      <c r="AF51" s="39">
        <v>1</v>
      </c>
      <c r="AG51" s="71">
        <v>1</v>
      </c>
      <c r="AH51" s="39">
        <v>1</v>
      </c>
      <c r="AI51" s="39">
        <v>1</v>
      </c>
      <c r="AJ51" s="73">
        <v>1</v>
      </c>
      <c r="AK51" s="755" t="s">
        <v>1814</v>
      </c>
      <c r="AL51" s="107" t="s">
        <v>1109</v>
      </c>
      <c r="AM51" s="107" t="s">
        <v>1109</v>
      </c>
      <c r="AN51" s="14"/>
    </row>
    <row r="52" spans="1:40" ht="13.5" customHeight="1">
      <c r="A52" s="234" t="s">
        <v>5055</v>
      </c>
      <c r="B52" s="74" t="s">
        <v>8057</v>
      </c>
      <c r="C52" s="38">
        <v>283</v>
      </c>
      <c r="D52" s="38">
        <v>300</v>
      </c>
      <c r="E52" s="38" t="s">
        <v>4028</v>
      </c>
      <c r="F52" s="38" t="s">
        <v>4436</v>
      </c>
      <c r="G52" s="75">
        <v>27</v>
      </c>
      <c r="H52" s="348" t="s">
        <v>3727</v>
      </c>
      <c r="I52" s="38">
        <v>262</v>
      </c>
      <c r="J52" s="38">
        <v>208</v>
      </c>
      <c r="K52" s="38" t="s">
        <v>4876</v>
      </c>
      <c r="L52" s="38">
        <v>116</v>
      </c>
      <c r="M52" s="75">
        <v>198</v>
      </c>
      <c r="N52" s="315" t="s">
        <v>8058</v>
      </c>
      <c r="O52" s="75" t="s">
        <v>8059</v>
      </c>
      <c r="P52" s="702"/>
      <c r="Q52" s="76" t="s">
        <v>251</v>
      </c>
      <c r="R52" s="74" t="s">
        <v>8057</v>
      </c>
      <c r="S52" s="38">
        <v>13800</v>
      </c>
      <c r="T52" s="38" t="s">
        <v>2988</v>
      </c>
      <c r="U52" s="38">
        <v>1065</v>
      </c>
      <c r="V52" s="316" t="s">
        <v>4446</v>
      </c>
      <c r="W52" s="75" t="s">
        <v>2989</v>
      </c>
      <c r="X52" s="38">
        <v>4734</v>
      </c>
      <c r="Y52" s="38" t="s">
        <v>2990</v>
      </c>
      <c r="Z52" s="38" t="s">
        <v>2991</v>
      </c>
      <c r="AA52" s="319" t="s">
        <v>2992</v>
      </c>
      <c r="AB52" s="38" t="s">
        <v>2993</v>
      </c>
      <c r="AC52" s="38" t="s">
        <v>2994</v>
      </c>
      <c r="AD52" s="82" t="s">
        <v>2995</v>
      </c>
      <c r="AE52" s="39">
        <v>3</v>
      </c>
      <c r="AF52" s="39">
        <v>4</v>
      </c>
      <c r="AG52" s="71">
        <v>4</v>
      </c>
      <c r="AH52" s="39">
        <v>3</v>
      </c>
      <c r="AI52" s="39">
        <v>4</v>
      </c>
      <c r="AJ52" s="73">
        <v>4</v>
      </c>
      <c r="AK52" s="755" t="s">
        <v>1814</v>
      </c>
      <c r="AL52" s="107" t="s">
        <v>1814</v>
      </c>
      <c r="AM52" s="107" t="s">
        <v>1814</v>
      </c>
      <c r="AN52" s="14"/>
    </row>
    <row r="53" spans="1:40" ht="13.5" customHeight="1">
      <c r="A53" s="234" t="s">
        <v>252</v>
      </c>
      <c r="B53" s="74" t="s">
        <v>8060</v>
      </c>
      <c r="C53" s="38">
        <v>290</v>
      </c>
      <c r="D53" s="38">
        <v>300</v>
      </c>
      <c r="E53" s="38" t="s">
        <v>4456</v>
      </c>
      <c r="F53" s="38">
        <v>14</v>
      </c>
      <c r="G53" s="75">
        <v>27</v>
      </c>
      <c r="H53" s="348" t="s">
        <v>8061</v>
      </c>
      <c r="I53" s="38">
        <v>262</v>
      </c>
      <c r="J53" s="38">
        <v>208</v>
      </c>
      <c r="K53" s="38" t="s">
        <v>4876</v>
      </c>
      <c r="L53" s="38">
        <v>118</v>
      </c>
      <c r="M53" s="75">
        <v>198</v>
      </c>
      <c r="N53" s="315" t="s">
        <v>8062</v>
      </c>
      <c r="O53" s="75" t="s">
        <v>8063</v>
      </c>
      <c r="P53" s="702"/>
      <c r="Q53" s="76" t="s">
        <v>252</v>
      </c>
      <c r="R53" s="74" t="s">
        <v>8060</v>
      </c>
      <c r="S53" s="38">
        <v>18260</v>
      </c>
      <c r="T53" s="38">
        <v>1260</v>
      </c>
      <c r="U53" s="38">
        <v>1383</v>
      </c>
      <c r="V53" s="316" t="s">
        <v>8825</v>
      </c>
      <c r="W53" s="75" t="s">
        <v>2996</v>
      </c>
      <c r="X53" s="38">
        <v>6310</v>
      </c>
      <c r="Y53" s="38" t="s">
        <v>2997</v>
      </c>
      <c r="Z53" s="38" t="s">
        <v>2998</v>
      </c>
      <c r="AA53" s="319" t="s">
        <v>2999</v>
      </c>
      <c r="AB53" s="38" t="s">
        <v>3000</v>
      </c>
      <c r="AC53" s="38" t="s">
        <v>3001</v>
      </c>
      <c r="AD53" s="82">
        <v>1200</v>
      </c>
      <c r="AE53" s="39">
        <v>2</v>
      </c>
      <c r="AF53" s="39">
        <v>3</v>
      </c>
      <c r="AG53" s="71">
        <v>3</v>
      </c>
      <c r="AH53" s="39">
        <v>2</v>
      </c>
      <c r="AI53" s="39">
        <v>3</v>
      </c>
      <c r="AJ53" s="73">
        <v>3</v>
      </c>
      <c r="AK53" s="755" t="s">
        <v>1814</v>
      </c>
      <c r="AL53" s="107" t="s">
        <v>1109</v>
      </c>
      <c r="AM53" s="107" t="s">
        <v>1109</v>
      </c>
      <c r="AN53" s="14"/>
    </row>
    <row r="54" spans="1:40" ht="13.5" customHeight="1">
      <c r="A54" s="234" t="s">
        <v>253</v>
      </c>
      <c r="B54" s="74">
        <v>117</v>
      </c>
      <c r="C54" s="38">
        <v>300</v>
      </c>
      <c r="D54" s="38">
        <v>300</v>
      </c>
      <c r="E54" s="38">
        <v>11</v>
      </c>
      <c r="F54" s="38">
        <v>19</v>
      </c>
      <c r="G54" s="75">
        <v>27</v>
      </c>
      <c r="H54" s="348" t="s">
        <v>8064</v>
      </c>
      <c r="I54" s="38">
        <v>262</v>
      </c>
      <c r="J54" s="38">
        <v>208</v>
      </c>
      <c r="K54" s="38" t="s">
        <v>4876</v>
      </c>
      <c r="L54" s="38">
        <v>120</v>
      </c>
      <c r="M54" s="75">
        <v>198</v>
      </c>
      <c r="N54" s="315" t="s">
        <v>8065</v>
      </c>
      <c r="O54" s="319" t="s">
        <v>3462</v>
      </c>
      <c r="P54" s="704"/>
      <c r="Q54" s="76" t="s">
        <v>253</v>
      </c>
      <c r="R54" s="74">
        <v>117</v>
      </c>
      <c r="S54" s="38">
        <v>25170</v>
      </c>
      <c r="T54" s="38">
        <v>1678</v>
      </c>
      <c r="U54" s="38">
        <v>1869</v>
      </c>
      <c r="V54" s="316" t="s">
        <v>4908</v>
      </c>
      <c r="W54" s="75" t="s">
        <v>3002</v>
      </c>
      <c r="X54" s="38">
        <v>8563</v>
      </c>
      <c r="Y54" s="38" t="s">
        <v>3003</v>
      </c>
      <c r="Z54" s="38" t="s">
        <v>3004</v>
      </c>
      <c r="AA54" s="319" t="s">
        <v>8345</v>
      </c>
      <c r="AB54" s="38" t="s">
        <v>3005</v>
      </c>
      <c r="AC54" s="318" t="s">
        <v>9084</v>
      </c>
      <c r="AD54" s="82">
        <v>1688</v>
      </c>
      <c r="AE54" s="39">
        <v>1</v>
      </c>
      <c r="AF54" s="39">
        <v>1</v>
      </c>
      <c r="AG54" s="71">
        <v>3</v>
      </c>
      <c r="AH54" s="39">
        <v>1</v>
      </c>
      <c r="AI54" s="39">
        <v>1</v>
      </c>
      <c r="AJ54" s="73">
        <v>3</v>
      </c>
      <c r="AK54" s="755" t="s">
        <v>1814</v>
      </c>
      <c r="AL54" s="107" t="s">
        <v>1109</v>
      </c>
      <c r="AM54" s="107" t="s">
        <v>1109</v>
      </c>
      <c r="AN54" s="14"/>
    </row>
    <row r="55" spans="1:40" ht="13.5" customHeight="1">
      <c r="A55" s="234" t="s">
        <v>254</v>
      </c>
      <c r="B55" s="74">
        <v>238</v>
      </c>
      <c r="C55" s="38">
        <v>340</v>
      </c>
      <c r="D55" s="38">
        <v>310</v>
      </c>
      <c r="E55" s="38">
        <v>21</v>
      </c>
      <c r="F55" s="38">
        <v>39</v>
      </c>
      <c r="G55" s="75">
        <v>27</v>
      </c>
      <c r="H55" s="348" t="s">
        <v>8066</v>
      </c>
      <c r="I55" s="38">
        <v>262</v>
      </c>
      <c r="J55" s="38">
        <v>208</v>
      </c>
      <c r="K55" s="38" t="s">
        <v>4876</v>
      </c>
      <c r="L55" s="38">
        <v>132</v>
      </c>
      <c r="M55" s="75">
        <v>208</v>
      </c>
      <c r="N55" s="315" t="s">
        <v>8067</v>
      </c>
      <c r="O55" s="75" t="s">
        <v>8068</v>
      </c>
      <c r="P55" s="702"/>
      <c r="Q55" s="76" t="s">
        <v>254</v>
      </c>
      <c r="R55" s="74">
        <v>238</v>
      </c>
      <c r="S55" s="38">
        <v>59200</v>
      </c>
      <c r="T55" s="38">
        <v>3482</v>
      </c>
      <c r="U55" s="38">
        <v>4078</v>
      </c>
      <c r="V55" s="316" t="s">
        <v>8406</v>
      </c>
      <c r="W55" s="75" t="s">
        <v>3006</v>
      </c>
      <c r="X55" s="38">
        <v>19400</v>
      </c>
      <c r="Y55" s="38">
        <v>1252</v>
      </c>
      <c r="Z55" s="38">
        <v>1913</v>
      </c>
      <c r="AA55" s="319" t="s">
        <v>8876</v>
      </c>
      <c r="AB55" s="38" t="s">
        <v>3007</v>
      </c>
      <c r="AC55" s="38">
        <v>1408</v>
      </c>
      <c r="AD55" s="82">
        <v>4386</v>
      </c>
      <c r="AE55" s="39">
        <v>1</v>
      </c>
      <c r="AF55" s="39">
        <v>1</v>
      </c>
      <c r="AG55" s="71">
        <v>1</v>
      </c>
      <c r="AH55" s="39">
        <v>1</v>
      </c>
      <c r="AI55" s="39">
        <v>1</v>
      </c>
      <c r="AJ55" s="73">
        <v>1</v>
      </c>
      <c r="AK55" s="755" t="s">
        <v>1814</v>
      </c>
      <c r="AL55" s="107" t="s">
        <v>1109</v>
      </c>
      <c r="AM55" s="107" t="s">
        <v>1109</v>
      </c>
      <c r="AN55" s="14"/>
    </row>
    <row r="56" spans="1:40" ht="13.5" customHeight="1">
      <c r="A56" s="234" t="s">
        <v>5056</v>
      </c>
      <c r="B56" s="74" t="s">
        <v>8388</v>
      </c>
      <c r="C56" s="38">
        <v>301</v>
      </c>
      <c r="D56" s="38">
        <v>300</v>
      </c>
      <c r="E56" s="38">
        <v>8</v>
      </c>
      <c r="F56" s="38">
        <v>11</v>
      </c>
      <c r="G56" s="75">
        <v>27</v>
      </c>
      <c r="H56" s="348" t="s">
        <v>8389</v>
      </c>
      <c r="I56" s="38">
        <v>279</v>
      </c>
      <c r="J56" s="38">
        <v>225</v>
      </c>
      <c r="K56" s="38" t="s">
        <v>4876</v>
      </c>
      <c r="L56" s="38">
        <v>118</v>
      </c>
      <c r="M56" s="75">
        <v>198</v>
      </c>
      <c r="N56" s="315" t="s">
        <v>8390</v>
      </c>
      <c r="O56" s="75" t="s">
        <v>9212</v>
      </c>
      <c r="P56" s="702"/>
      <c r="Q56" s="76" t="s">
        <v>255</v>
      </c>
      <c r="R56" s="74" t="s">
        <v>8388</v>
      </c>
      <c r="S56" s="38">
        <v>16450</v>
      </c>
      <c r="T56" s="38">
        <v>1093</v>
      </c>
      <c r="U56" s="38">
        <v>1196</v>
      </c>
      <c r="V56" s="316" t="s">
        <v>2881</v>
      </c>
      <c r="W56" s="319" t="s">
        <v>3008</v>
      </c>
      <c r="X56" s="38">
        <v>4959</v>
      </c>
      <c r="Y56" s="38" t="s">
        <v>2631</v>
      </c>
      <c r="Z56" s="38" t="s">
        <v>2632</v>
      </c>
      <c r="AA56" s="319" t="s">
        <v>2633</v>
      </c>
      <c r="AB56" s="38" t="s">
        <v>2354</v>
      </c>
      <c r="AC56" s="38" t="s">
        <v>2355</v>
      </c>
      <c r="AD56" s="82">
        <v>1041</v>
      </c>
      <c r="AE56" s="39">
        <v>3</v>
      </c>
      <c r="AF56" s="39">
        <v>4</v>
      </c>
      <c r="AG56" s="71">
        <v>4</v>
      </c>
      <c r="AH56" s="39">
        <v>3</v>
      </c>
      <c r="AI56" s="39">
        <v>4</v>
      </c>
      <c r="AJ56" s="73">
        <v>4</v>
      </c>
      <c r="AK56" s="755" t="s">
        <v>1814</v>
      </c>
      <c r="AL56" s="107" t="s">
        <v>1814</v>
      </c>
      <c r="AM56" s="107" t="s">
        <v>1814</v>
      </c>
      <c r="AN56" s="14"/>
    </row>
    <row r="57" spans="1:40" ht="13.5" customHeight="1">
      <c r="A57" s="234" t="s">
        <v>256</v>
      </c>
      <c r="B57" s="74" t="s">
        <v>8391</v>
      </c>
      <c r="C57" s="38">
        <v>310</v>
      </c>
      <c r="D57" s="38">
        <v>300</v>
      </c>
      <c r="E57" s="38">
        <v>9</v>
      </c>
      <c r="F57" s="38" t="s">
        <v>4098</v>
      </c>
      <c r="G57" s="75">
        <v>27</v>
      </c>
      <c r="H57" s="348" t="s">
        <v>8392</v>
      </c>
      <c r="I57" s="38">
        <v>279</v>
      </c>
      <c r="J57" s="38">
        <v>225</v>
      </c>
      <c r="K57" s="38" t="s">
        <v>4876</v>
      </c>
      <c r="L57" s="38">
        <v>118</v>
      </c>
      <c r="M57" s="75">
        <v>198</v>
      </c>
      <c r="N57" s="315" t="s">
        <v>8393</v>
      </c>
      <c r="O57" s="75" t="s">
        <v>8394</v>
      </c>
      <c r="P57" s="702"/>
      <c r="Q57" s="76" t="s">
        <v>256</v>
      </c>
      <c r="R57" s="74" t="s">
        <v>8391</v>
      </c>
      <c r="S57" s="38">
        <v>22930</v>
      </c>
      <c r="T57" s="38">
        <v>1479</v>
      </c>
      <c r="U57" s="38">
        <v>1628</v>
      </c>
      <c r="V57" s="316" t="s">
        <v>9149</v>
      </c>
      <c r="W57" s="75" t="s">
        <v>2356</v>
      </c>
      <c r="X57" s="38">
        <v>6985</v>
      </c>
      <c r="Y57" s="38" t="s">
        <v>2638</v>
      </c>
      <c r="Z57" s="38" t="s">
        <v>2639</v>
      </c>
      <c r="AA57" s="319" t="s">
        <v>2999</v>
      </c>
      <c r="AB57" s="38" t="s">
        <v>2640</v>
      </c>
      <c r="AC57" s="318" t="s">
        <v>7991</v>
      </c>
      <c r="AD57" s="82">
        <v>1512</v>
      </c>
      <c r="AE57" s="39">
        <v>1</v>
      </c>
      <c r="AF57" s="39">
        <v>3</v>
      </c>
      <c r="AG57" s="71">
        <v>3</v>
      </c>
      <c r="AH57" s="39">
        <v>1</v>
      </c>
      <c r="AI57" s="39">
        <v>3</v>
      </c>
      <c r="AJ57" s="73">
        <v>3</v>
      </c>
      <c r="AK57" s="755" t="s">
        <v>1814</v>
      </c>
      <c r="AL57" s="107" t="s">
        <v>1109</v>
      </c>
      <c r="AM57" s="107" t="s">
        <v>1109</v>
      </c>
      <c r="AN57" s="14"/>
    </row>
    <row r="58" spans="1:40" ht="13.5" customHeight="1">
      <c r="A58" s="234" t="s">
        <v>257</v>
      </c>
      <c r="B58" s="74">
        <v>127</v>
      </c>
      <c r="C58" s="38">
        <v>320</v>
      </c>
      <c r="D58" s="38">
        <v>300</v>
      </c>
      <c r="E58" s="38" t="s">
        <v>4408</v>
      </c>
      <c r="F58" s="38" t="s">
        <v>8733</v>
      </c>
      <c r="G58" s="75">
        <v>27</v>
      </c>
      <c r="H58" s="348" t="s">
        <v>8395</v>
      </c>
      <c r="I58" s="38">
        <v>279</v>
      </c>
      <c r="J58" s="38">
        <v>225</v>
      </c>
      <c r="K58" s="38" t="s">
        <v>4876</v>
      </c>
      <c r="L58" s="38">
        <v>122</v>
      </c>
      <c r="M58" s="75">
        <v>198</v>
      </c>
      <c r="N58" s="315" t="s">
        <v>8405</v>
      </c>
      <c r="O58" s="75" t="s">
        <v>8406</v>
      </c>
      <c r="P58" s="702"/>
      <c r="Q58" s="76" t="s">
        <v>257</v>
      </c>
      <c r="R58" s="74">
        <v>127</v>
      </c>
      <c r="S58" s="38">
        <v>30820</v>
      </c>
      <c r="T58" s="38">
        <v>1926</v>
      </c>
      <c r="U58" s="38">
        <v>2149</v>
      </c>
      <c r="V58" s="316" t="s">
        <v>5366</v>
      </c>
      <c r="W58" s="75" t="s">
        <v>2641</v>
      </c>
      <c r="X58" s="38">
        <v>9239</v>
      </c>
      <c r="Y58" s="38" t="s">
        <v>2642</v>
      </c>
      <c r="Z58" s="38" t="s">
        <v>2643</v>
      </c>
      <c r="AA58" s="319" t="s">
        <v>2644</v>
      </c>
      <c r="AB58" s="38" t="s">
        <v>2645</v>
      </c>
      <c r="AC58" s="38" t="s">
        <v>8305</v>
      </c>
      <c r="AD58" s="82">
        <v>2069</v>
      </c>
      <c r="AE58" s="39">
        <v>1</v>
      </c>
      <c r="AF58" s="39">
        <v>1</v>
      </c>
      <c r="AG58" s="71">
        <v>2</v>
      </c>
      <c r="AH58" s="39">
        <v>1</v>
      </c>
      <c r="AI58" s="39">
        <v>1</v>
      </c>
      <c r="AJ58" s="73">
        <v>2</v>
      </c>
      <c r="AK58" s="755" t="s">
        <v>1814</v>
      </c>
      <c r="AL58" s="107" t="s">
        <v>1109</v>
      </c>
      <c r="AM58" s="107" t="s">
        <v>1109</v>
      </c>
      <c r="AN58" s="14"/>
    </row>
    <row r="59" spans="1:40" ht="13.5" customHeight="1">
      <c r="A59" s="234" t="s">
        <v>258</v>
      </c>
      <c r="B59" s="74">
        <v>245</v>
      </c>
      <c r="C59" s="38">
        <v>359</v>
      </c>
      <c r="D59" s="38">
        <v>309</v>
      </c>
      <c r="E59" s="38">
        <v>21</v>
      </c>
      <c r="F59" s="38">
        <v>40</v>
      </c>
      <c r="G59" s="75">
        <v>27</v>
      </c>
      <c r="H59" s="348" t="s">
        <v>8407</v>
      </c>
      <c r="I59" s="38">
        <v>279</v>
      </c>
      <c r="J59" s="38">
        <v>225</v>
      </c>
      <c r="K59" s="38" t="s">
        <v>4876</v>
      </c>
      <c r="L59" s="38">
        <v>132</v>
      </c>
      <c r="M59" s="75">
        <v>204</v>
      </c>
      <c r="N59" s="315" t="s">
        <v>8408</v>
      </c>
      <c r="O59" s="75" t="s">
        <v>8409</v>
      </c>
      <c r="P59" s="702"/>
      <c r="Q59" s="76" t="s">
        <v>258</v>
      </c>
      <c r="R59" s="74">
        <v>245</v>
      </c>
      <c r="S59" s="38">
        <v>68130</v>
      </c>
      <c r="T59" s="38">
        <v>3796</v>
      </c>
      <c r="U59" s="38">
        <v>4435</v>
      </c>
      <c r="V59" s="316" t="s">
        <v>2646</v>
      </c>
      <c r="W59" s="75" t="s">
        <v>2647</v>
      </c>
      <c r="X59" s="38">
        <v>19710</v>
      </c>
      <c r="Y59" s="38">
        <v>1276</v>
      </c>
      <c r="Z59" s="38">
        <v>1951</v>
      </c>
      <c r="AA59" s="319" t="s">
        <v>2648</v>
      </c>
      <c r="AB59" s="38" t="s">
        <v>2649</v>
      </c>
      <c r="AC59" s="38">
        <v>1501</v>
      </c>
      <c r="AD59" s="82">
        <v>5004</v>
      </c>
      <c r="AE59" s="39">
        <v>1</v>
      </c>
      <c r="AF59" s="39">
        <v>1</v>
      </c>
      <c r="AG59" s="71">
        <v>1</v>
      </c>
      <c r="AH59" s="39">
        <v>1</v>
      </c>
      <c r="AI59" s="39">
        <v>1</v>
      </c>
      <c r="AJ59" s="73">
        <v>1</v>
      </c>
      <c r="AK59" s="755" t="s">
        <v>1814</v>
      </c>
      <c r="AL59" s="107" t="s">
        <v>1109</v>
      </c>
      <c r="AM59" s="107" t="s">
        <v>1109</v>
      </c>
      <c r="AN59" s="14"/>
    </row>
    <row r="60" spans="1:40" ht="13.5" customHeight="1">
      <c r="A60" s="234" t="s">
        <v>5057</v>
      </c>
      <c r="B60" s="74" t="s">
        <v>8410</v>
      </c>
      <c r="C60" s="38">
        <v>320</v>
      </c>
      <c r="D60" s="38">
        <v>300</v>
      </c>
      <c r="E60" s="38" t="s">
        <v>4456</v>
      </c>
      <c r="F60" s="38" t="s">
        <v>4408</v>
      </c>
      <c r="G60" s="75">
        <v>27</v>
      </c>
      <c r="H60" s="348" t="s">
        <v>8411</v>
      </c>
      <c r="I60" s="38">
        <v>297</v>
      </c>
      <c r="J60" s="38">
        <v>243</v>
      </c>
      <c r="K60" s="38" t="s">
        <v>4876</v>
      </c>
      <c r="L60" s="38">
        <v>118</v>
      </c>
      <c r="M60" s="75">
        <v>198</v>
      </c>
      <c r="N60" s="315" t="s">
        <v>8412</v>
      </c>
      <c r="O60" s="75" t="s">
        <v>3978</v>
      </c>
      <c r="P60" s="702"/>
      <c r="Q60" s="76" t="s">
        <v>259</v>
      </c>
      <c r="R60" s="74" t="s">
        <v>8410</v>
      </c>
      <c r="S60" s="38">
        <v>19550</v>
      </c>
      <c r="T60" s="38">
        <v>1222</v>
      </c>
      <c r="U60" s="38">
        <v>1341</v>
      </c>
      <c r="V60" s="316" t="s">
        <v>2650</v>
      </c>
      <c r="W60" s="75" t="s">
        <v>2651</v>
      </c>
      <c r="X60" s="38">
        <v>5185</v>
      </c>
      <c r="Y60" s="38" t="s">
        <v>2652</v>
      </c>
      <c r="Z60" s="38" t="s">
        <v>2653</v>
      </c>
      <c r="AA60" s="319" t="s">
        <v>2654</v>
      </c>
      <c r="AB60" s="38" t="s">
        <v>3029</v>
      </c>
      <c r="AC60" s="38" t="s">
        <v>3030</v>
      </c>
      <c r="AD60" s="82">
        <v>1231</v>
      </c>
      <c r="AE60" s="39">
        <v>3</v>
      </c>
      <c r="AF60" s="39">
        <v>4</v>
      </c>
      <c r="AG60" s="71">
        <v>4</v>
      </c>
      <c r="AH60" s="39">
        <v>3</v>
      </c>
      <c r="AI60" s="39">
        <v>4</v>
      </c>
      <c r="AJ60" s="73">
        <v>4</v>
      </c>
      <c r="AK60" s="755" t="s">
        <v>1814</v>
      </c>
      <c r="AL60" s="107" t="s">
        <v>1814</v>
      </c>
      <c r="AM60" s="107" t="s">
        <v>1814</v>
      </c>
      <c r="AN60" s="14"/>
    </row>
    <row r="61" spans="1:40" ht="13.5" customHeight="1">
      <c r="A61" s="234" t="s">
        <v>260</v>
      </c>
      <c r="B61" s="74">
        <v>105</v>
      </c>
      <c r="C61" s="38">
        <v>330</v>
      </c>
      <c r="D61" s="38">
        <v>300</v>
      </c>
      <c r="E61" s="38" t="s">
        <v>4462</v>
      </c>
      <c r="F61" s="38" t="s">
        <v>8413</v>
      </c>
      <c r="G61" s="75">
        <v>27</v>
      </c>
      <c r="H61" s="348" t="s">
        <v>8414</v>
      </c>
      <c r="I61" s="38">
        <v>297</v>
      </c>
      <c r="J61" s="38">
        <v>243</v>
      </c>
      <c r="K61" s="38" t="s">
        <v>4876</v>
      </c>
      <c r="L61" s="38">
        <v>118</v>
      </c>
      <c r="M61" s="75">
        <v>198</v>
      </c>
      <c r="N61" s="315" t="s">
        <v>8415</v>
      </c>
      <c r="O61" s="75" t="s">
        <v>8416</v>
      </c>
      <c r="P61" s="702"/>
      <c r="Q61" s="76" t="s">
        <v>260</v>
      </c>
      <c r="R61" s="74">
        <v>105</v>
      </c>
      <c r="S61" s="38">
        <v>27690</v>
      </c>
      <c r="T61" s="38">
        <v>1678</v>
      </c>
      <c r="U61" s="38">
        <v>1850</v>
      </c>
      <c r="V61" s="316" t="s">
        <v>3031</v>
      </c>
      <c r="W61" s="75" t="s">
        <v>3032</v>
      </c>
      <c r="X61" s="38">
        <v>7436</v>
      </c>
      <c r="Y61" s="38" t="s">
        <v>3033</v>
      </c>
      <c r="Z61" s="38" t="s">
        <v>3361</v>
      </c>
      <c r="AA61" s="319" t="s">
        <v>3362</v>
      </c>
      <c r="AB61" s="38" t="s">
        <v>3363</v>
      </c>
      <c r="AC61" s="38" t="s">
        <v>411</v>
      </c>
      <c r="AD61" s="82">
        <v>1824</v>
      </c>
      <c r="AE61" s="39">
        <v>1</v>
      </c>
      <c r="AF61" s="39">
        <v>3</v>
      </c>
      <c r="AG61" s="71">
        <v>3</v>
      </c>
      <c r="AH61" s="39">
        <v>1</v>
      </c>
      <c r="AI61" s="39">
        <v>3</v>
      </c>
      <c r="AJ61" s="73">
        <v>3</v>
      </c>
      <c r="AK61" s="755" t="s">
        <v>1814</v>
      </c>
      <c r="AL61" s="107" t="s">
        <v>1109</v>
      </c>
      <c r="AM61" s="107" t="s">
        <v>1109</v>
      </c>
      <c r="AN61" s="14"/>
    </row>
    <row r="62" spans="1:40" ht="13.5" customHeight="1">
      <c r="A62" s="234" t="s">
        <v>261</v>
      </c>
      <c r="B62" s="74">
        <v>134</v>
      </c>
      <c r="C62" s="38">
        <v>340</v>
      </c>
      <c r="D62" s="38">
        <v>300</v>
      </c>
      <c r="E62" s="38">
        <v>12</v>
      </c>
      <c r="F62" s="38" t="s">
        <v>8774</v>
      </c>
      <c r="G62" s="75">
        <v>27</v>
      </c>
      <c r="H62" s="348" t="s">
        <v>8417</v>
      </c>
      <c r="I62" s="38">
        <v>297</v>
      </c>
      <c r="J62" s="38">
        <v>243</v>
      </c>
      <c r="K62" s="38" t="s">
        <v>4876</v>
      </c>
      <c r="L62" s="38">
        <v>122</v>
      </c>
      <c r="M62" s="75">
        <v>198</v>
      </c>
      <c r="N62" s="315" t="s">
        <v>8418</v>
      </c>
      <c r="O62" s="75" t="s">
        <v>8419</v>
      </c>
      <c r="P62" s="702"/>
      <c r="Q62" s="76" t="s">
        <v>261</v>
      </c>
      <c r="R62" s="74">
        <v>134</v>
      </c>
      <c r="S62" s="38">
        <v>36660</v>
      </c>
      <c r="T62" s="38">
        <v>2156</v>
      </c>
      <c r="U62" s="38">
        <v>2408</v>
      </c>
      <c r="V62" s="316" t="s">
        <v>3364</v>
      </c>
      <c r="W62" s="75" t="s">
        <v>3035</v>
      </c>
      <c r="X62" s="38">
        <v>9690</v>
      </c>
      <c r="Y62" s="318" t="s">
        <v>3036</v>
      </c>
      <c r="Z62" s="38" t="s">
        <v>3037</v>
      </c>
      <c r="AA62" s="319" t="s">
        <v>3038</v>
      </c>
      <c r="AB62" s="38" t="s">
        <v>3039</v>
      </c>
      <c r="AC62" s="38" t="s">
        <v>3040</v>
      </c>
      <c r="AD62" s="82">
        <v>2454</v>
      </c>
      <c r="AE62" s="39">
        <v>1</v>
      </c>
      <c r="AF62" s="39">
        <v>1</v>
      </c>
      <c r="AG62" s="71">
        <v>1</v>
      </c>
      <c r="AH62" s="39">
        <v>1</v>
      </c>
      <c r="AI62" s="39">
        <v>1</v>
      </c>
      <c r="AJ62" s="73">
        <v>1</v>
      </c>
      <c r="AK62" s="755" t="s">
        <v>1814</v>
      </c>
      <c r="AL62" s="107" t="s">
        <v>1109</v>
      </c>
      <c r="AM62" s="107" t="s">
        <v>1109</v>
      </c>
      <c r="AN62" s="14"/>
    </row>
    <row r="63" spans="1:40" ht="13.5" customHeight="1">
      <c r="A63" s="234" t="s">
        <v>482</v>
      </c>
      <c r="B63" s="74">
        <v>248</v>
      </c>
      <c r="C63" s="38">
        <v>377</v>
      </c>
      <c r="D63" s="38">
        <v>309</v>
      </c>
      <c r="E63" s="38">
        <v>21</v>
      </c>
      <c r="F63" s="38">
        <v>40</v>
      </c>
      <c r="G63" s="75">
        <v>27</v>
      </c>
      <c r="H63" s="348" t="s">
        <v>8420</v>
      </c>
      <c r="I63" s="38">
        <v>297</v>
      </c>
      <c r="J63" s="38">
        <v>243</v>
      </c>
      <c r="K63" s="38" t="s">
        <v>4876</v>
      </c>
      <c r="L63" s="38">
        <v>132</v>
      </c>
      <c r="M63" s="75">
        <v>204</v>
      </c>
      <c r="N63" s="315" t="s">
        <v>8421</v>
      </c>
      <c r="O63" s="699" t="s">
        <v>8422</v>
      </c>
      <c r="P63" s="705"/>
      <c r="Q63" s="76" t="s">
        <v>482</v>
      </c>
      <c r="R63" s="74">
        <v>248</v>
      </c>
      <c r="S63" s="38">
        <v>76370</v>
      </c>
      <c r="T63" s="38">
        <v>4052</v>
      </c>
      <c r="U63" s="38">
        <v>4718</v>
      </c>
      <c r="V63" s="316" t="s">
        <v>3041</v>
      </c>
      <c r="W63" s="75" t="s">
        <v>3042</v>
      </c>
      <c r="X63" s="38">
        <v>19710</v>
      </c>
      <c r="Y63" s="38">
        <v>1276</v>
      </c>
      <c r="Z63" s="38">
        <v>1953</v>
      </c>
      <c r="AA63" s="319" t="s">
        <v>3043</v>
      </c>
      <c r="AB63" s="38" t="s">
        <v>2649</v>
      </c>
      <c r="AC63" s="38">
        <v>1506</v>
      </c>
      <c r="AD63" s="82">
        <v>5584</v>
      </c>
      <c r="AE63" s="39">
        <v>1</v>
      </c>
      <c r="AF63" s="39">
        <v>1</v>
      </c>
      <c r="AG63" s="71">
        <v>1</v>
      </c>
      <c r="AH63" s="39">
        <v>1</v>
      </c>
      <c r="AI63" s="39">
        <v>1</v>
      </c>
      <c r="AJ63" s="73">
        <v>1</v>
      </c>
      <c r="AK63" s="755" t="s">
        <v>1814</v>
      </c>
      <c r="AL63" s="107" t="s">
        <v>1109</v>
      </c>
      <c r="AM63" s="107" t="s">
        <v>1109</v>
      </c>
      <c r="AN63" s="14"/>
    </row>
    <row r="64" spans="1:40" ht="13.5" customHeight="1">
      <c r="A64" s="234" t="s">
        <v>5047</v>
      </c>
      <c r="B64" s="74" t="s">
        <v>8423</v>
      </c>
      <c r="C64" s="38">
        <v>339</v>
      </c>
      <c r="D64" s="38">
        <v>300</v>
      </c>
      <c r="E64" s="38">
        <v>9</v>
      </c>
      <c r="F64" s="38">
        <v>12</v>
      </c>
      <c r="G64" s="75">
        <v>27</v>
      </c>
      <c r="H64" s="348" t="s">
        <v>8424</v>
      </c>
      <c r="I64" s="38">
        <v>315</v>
      </c>
      <c r="J64" s="38">
        <v>261</v>
      </c>
      <c r="K64" s="38" t="s">
        <v>4876</v>
      </c>
      <c r="L64" s="38">
        <v>118</v>
      </c>
      <c r="M64" s="75">
        <v>198</v>
      </c>
      <c r="N64" s="315" t="s">
        <v>8425</v>
      </c>
      <c r="O64" s="75" t="s">
        <v>8426</v>
      </c>
      <c r="P64" s="702"/>
      <c r="Q64" s="76" t="s">
        <v>483</v>
      </c>
      <c r="R64" s="74" t="s">
        <v>8423</v>
      </c>
      <c r="S64" s="38">
        <v>23040</v>
      </c>
      <c r="T64" s="38">
        <v>1359</v>
      </c>
      <c r="U64" s="38">
        <v>1495</v>
      </c>
      <c r="V64" s="316" t="s">
        <v>3044</v>
      </c>
      <c r="W64" s="75" t="s">
        <v>3045</v>
      </c>
      <c r="X64" s="38">
        <v>5410</v>
      </c>
      <c r="Y64" s="38" t="s">
        <v>3046</v>
      </c>
      <c r="Z64" s="318" t="s">
        <v>3047</v>
      </c>
      <c r="AA64" s="319" t="s">
        <v>3048</v>
      </c>
      <c r="AB64" s="38" t="s">
        <v>3049</v>
      </c>
      <c r="AC64" s="38" t="s">
        <v>3050</v>
      </c>
      <c r="AD64" s="82">
        <v>1444</v>
      </c>
      <c r="AE64" s="39">
        <v>3</v>
      </c>
      <c r="AF64" s="39">
        <v>4</v>
      </c>
      <c r="AG64" s="71">
        <v>4</v>
      </c>
      <c r="AH64" s="39">
        <v>3</v>
      </c>
      <c r="AI64" s="39">
        <v>4</v>
      </c>
      <c r="AJ64" s="73">
        <v>4</v>
      </c>
      <c r="AK64" s="755" t="s">
        <v>1814</v>
      </c>
      <c r="AL64" s="107" t="s">
        <v>1814</v>
      </c>
      <c r="AM64" s="107" t="s">
        <v>1814</v>
      </c>
      <c r="AN64" s="14"/>
    </row>
    <row r="65" spans="1:41" ht="13.5" customHeight="1">
      <c r="A65" s="234" t="s">
        <v>484</v>
      </c>
      <c r="B65" s="74">
        <v>112</v>
      </c>
      <c r="C65" s="38">
        <v>350</v>
      </c>
      <c r="D65" s="38">
        <v>300</v>
      </c>
      <c r="E65" s="38">
        <v>10</v>
      </c>
      <c r="F65" s="38" t="s">
        <v>3672</v>
      </c>
      <c r="G65" s="75">
        <v>27</v>
      </c>
      <c r="H65" s="348" t="s">
        <v>8427</v>
      </c>
      <c r="I65" s="38">
        <v>315</v>
      </c>
      <c r="J65" s="38">
        <v>261</v>
      </c>
      <c r="K65" s="38" t="s">
        <v>4876</v>
      </c>
      <c r="L65" s="38">
        <v>120</v>
      </c>
      <c r="M65" s="75">
        <v>198</v>
      </c>
      <c r="N65" s="315" t="s">
        <v>8428</v>
      </c>
      <c r="O65" s="75" t="s">
        <v>8429</v>
      </c>
      <c r="P65" s="702"/>
      <c r="Q65" s="76" t="s">
        <v>484</v>
      </c>
      <c r="R65" s="74">
        <v>112</v>
      </c>
      <c r="S65" s="38">
        <v>33090</v>
      </c>
      <c r="T65" s="38">
        <v>1891</v>
      </c>
      <c r="U65" s="38">
        <v>2088</v>
      </c>
      <c r="V65" s="316" t="s">
        <v>3051</v>
      </c>
      <c r="W65" s="75" t="s">
        <v>3052</v>
      </c>
      <c r="X65" s="38">
        <v>7887</v>
      </c>
      <c r="Y65" s="38" t="s">
        <v>3053</v>
      </c>
      <c r="Z65" s="38" t="s">
        <v>3054</v>
      </c>
      <c r="AA65" s="319" t="s">
        <v>3655</v>
      </c>
      <c r="AB65" s="38" t="s">
        <v>3055</v>
      </c>
      <c r="AC65" s="38" t="s">
        <v>3056</v>
      </c>
      <c r="AD65" s="82">
        <v>2177</v>
      </c>
      <c r="AE65" s="39">
        <v>1</v>
      </c>
      <c r="AF65" s="39">
        <v>2</v>
      </c>
      <c r="AG65" s="71">
        <v>3</v>
      </c>
      <c r="AH65" s="39">
        <v>1</v>
      </c>
      <c r="AI65" s="39">
        <v>2</v>
      </c>
      <c r="AJ65" s="73">
        <v>3</v>
      </c>
      <c r="AK65" s="755" t="s">
        <v>1814</v>
      </c>
      <c r="AL65" s="107" t="s">
        <v>1109</v>
      </c>
      <c r="AM65" s="107" t="s">
        <v>1109</v>
      </c>
      <c r="AN65" s="14"/>
    </row>
    <row r="66" spans="1:41" ht="13.5" customHeight="1">
      <c r="A66" s="234" t="s">
        <v>5378</v>
      </c>
      <c r="B66" s="74">
        <v>142</v>
      </c>
      <c r="C66" s="38">
        <v>360</v>
      </c>
      <c r="D66" s="38">
        <v>300</v>
      </c>
      <c r="E66" s="38" t="s">
        <v>8811</v>
      </c>
      <c r="F66" s="38" t="s">
        <v>8430</v>
      </c>
      <c r="G66" s="75">
        <v>27</v>
      </c>
      <c r="H66" s="348" t="s">
        <v>8431</v>
      </c>
      <c r="I66" s="38">
        <v>315</v>
      </c>
      <c r="J66" s="38">
        <v>261</v>
      </c>
      <c r="K66" s="38" t="s">
        <v>4876</v>
      </c>
      <c r="L66" s="38">
        <v>122</v>
      </c>
      <c r="M66" s="75">
        <v>198</v>
      </c>
      <c r="N66" s="315" t="s">
        <v>8432</v>
      </c>
      <c r="O66" s="75" t="s">
        <v>8433</v>
      </c>
      <c r="P66" s="702"/>
      <c r="Q66" s="76" t="s">
        <v>5378</v>
      </c>
      <c r="R66" s="74">
        <v>142</v>
      </c>
      <c r="S66" s="38">
        <v>43190</v>
      </c>
      <c r="T66" s="38">
        <v>2400</v>
      </c>
      <c r="U66" s="38">
        <v>2683</v>
      </c>
      <c r="V66" s="316" t="s">
        <v>3057</v>
      </c>
      <c r="W66" s="319" t="s">
        <v>3058</v>
      </c>
      <c r="X66" s="38">
        <v>10140</v>
      </c>
      <c r="Y66" s="38" t="s">
        <v>3388</v>
      </c>
      <c r="Z66" s="38">
        <v>1032</v>
      </c>
      <c r="AA66" s="319" t="s">
        <v>2999</v>
      </c>
      <c r="AB66" s="38" t="s">
        <v>3389</v>
      </c>
      <c r="AC66" s="38" t="s">
        <v>3390</v>
      </c>
      <c r="AD66" s="82">
        <v>2883</v>
      </c>
      <c r="AE66" s="39">
        <v>1</v>
      </c>
      <c r="AF66" s="39">
        <v>1</v>
      </c>
      <c r="AG66" s="71">
        <v>1</v>
      </c>
      <c r="AH66" s="39">
        <v>1</v>
      </c>
      <c r="AI66" s="39">
        <v>1</v>
      </c>
      <c r="AJ66" s="73">
        <v>1</v>
      </c>
      <c r="AK66" s="755" t="s">
        <v>1814</v>
      </c>
      <c r="AL66" s="107" t="s">
        <v>1109</v>
      </c>
      <c r="AM66" s="107" t="s">
        <v>1109</v>
      </c>
      <c r="AN66" s="14"/>
    </row>
    <row r="67" spans="1:41" ht="13.5" customHeight="1">
      <c r="A67" s="234" t="s">
        <v>5379</v>
      </c>
      <c r="B67" s="74">
        <v>250</v>
      </c>
      <c r="C67" s="38">
        <v>395</v>
      </c>
      <c r="D67" s="38">
        <v>308</v>
      </c>
      <c r="E67" s="38">
        <v>21</v>
      </c>
      <c r="F67" s="38">
        <v>40</v>
      </c>
      <c r="G67" s="75">
        <v>27</v>
      </c>
      <c r="H67" s="348" t="s">
        <v>8434</v>
      </c>
      <c r="I67" s="38">
        <v>315</v>
      </c>
      <c r="J67" s="38">
        <v>261</v>
      </c>
      <c r="K67" s="38" t="s">
        <v>4876</v>
      </c>
      <c r="L67" s="38">
        <v>132</v>
      </c>
      <c r="M67" s="75">
        <v>204</v>
      </c>
      <c r="N67" s="315" t="s">
        <v>8435</v>
      </c>
      <c r="O67" s="699" t="s">
        <v>8436</v>
      </c>
      <c r="P67" s="705"/>
      <c r="Q67" s="76" t="s">
        <v>5379</v>
      </c>
      <c r="R67" s="74">
        <v>250</v>
      </c>
      <c r="S67" s="38">
        <v>84870</v>
      </c>
      <c r="T67" s="38">
        <v>4297</v>
      </c>
      <c r="U67" s="38">
        <v>4989</v>
      </c>
      <c r="V67" s="316" t="s">
        <v>3391</v>
      </c>
      <c r="W67" s="75" t="s">
        <v>3392</v>
      </c>
      <c r="X67" s="38">
        <v>19520</v>
      </c>
      <c r="Y67" s="38">
        <v>1268</v>
      </c>
      <c r="Z67" s="38">
        <v>1942</v>
      </c>
      <c r="AA67" s="319" t="s">
        <v>3393</v>
      </c>
      <c r="AB67" s="38" t="s">
        <v>2649</v>
      </c>
      <c r="AC67" s="38">
        <v>1507</v>
      </c>
      <c r="AD67" s="82">
        <v>6137</v>
      </c>
      <c r="AE67" s="39">
        <v>1</v>
      </c>
      <c r="AF67" s="39">
        <v>1</v>
      </c>
      <c r="AG67" s="71">
        <v>1</v>
      </c>
      <c r="AH67" s="39">
        <v>1</v>
      </c>
      <c r="AI67" s="39">
        <v>1</v>
      </c>
      <c r="AJ67" s="73">
        <v>1</v>
      </c>
      <c r="AK67" s="755" t="s">
        <v>1814</v>
      </c>
      <c r="AL67" s="107" t="s">
        <v>1109</v>
      </c>
      <c r="AM67" s="107" t="s">
        <v>1109</v>
      </c>
      <c r="AN67" s="14"/>
      <c r="AO67" s="76" t="s">
        <v>4046</v>
      </c>
    </row>
    <row r="68" spans="1:41" ht="13.5" customHeight="1">
      <c r="A68" s="234" t="s">
        <v>5048</v>
      </c>
      <c r="B68" s="74" t="s">
        <v>4115</v>
      </c>
      <c r="C68" s="38">
        <v>378</v>
      </c>
      <c r="D68" s="38">
        <v>300</v>
      </c>
      <c r="E68" s="38" t="s">
        <v>4462</v>
      </c>
      <c r="F68" s="38">
        <v>13</v>
      </c>
      <c r="G68" s="75">
        <v>27</v>
      </c>
      <c r="H68" s="348" t="s">
        <v>169</v>
      </c>
      <c r="I68" s="38">
        <v>352</v>
      </c>
      <c r="J68" s="38">
        <v>298</v>
      </c>
      <c r="K68" s="38" t="s">
        <v>4876</v>
      </c>
      <c r="L68" s="38">
        <v>118</v>
      </c>
      <c r="M68" s="75">
        <v>198</v>
      </c>
      <c r="N68" s="315" t="s">
        <v>3394</v>
      </c>
      <c r="O68" s="75" t="s">
        <v>3395</v>
      </c>
      <c r="P68" s="702"/>
      <c r="Q68" s="76" t="s">
        <v>5380</v>
      </c>
      <c r="R68" s="74" t="s">
        <v>4115</v>
      </c>
      <c r="S68" s="38">
        <v>31250</v>
      </c>
      <c r="T68" s="38">
        <v>1654</v>
      </c>
      <c r="U68" s="38">
        <v>1824</v>
      </c>
      <c r="V68" s="316" t="s">
        <v>3146</v>
      </c>
      <c r="W68" s="75" t="s">
        <v>3147</v>
      </c>
      <c r="X68" s="38">
        <v>5861</v>
      </c>
      <c r="Y68" s="38" t="s">
        <v>3148</v>
      </c>
      <c r="Z68" s="38" t="s">
        <v>3149</v>
      </c>
      <c r="AA68" s="319" t="s">
        <v>3150</v>
      </c>
      <c r="AB68" s="38" t="s">
        <v>3151</v>
      </c>
      <c r="AC68" s="38" t="s">
        <v>3152</v>
      </c>
      <c r="AD68" s="82">
        <v>1948</v>
      </c>
      <c r="AE68" s="39">
        <v>3</v>
      </c>
      <c r="AF68" s="39">
        <v>3</v>
      </c>
      <c r="AG68" s="71">
        <v>4</v>
      </c>
      <c r="AH68" s="39">
        <v>3</v>
      </c>
      <c r="AI68" s="39">
        <v>3</v>
      </c>
      <c r="AJ68" s="73">
        <v>4</v>
      </c>
      <c r="AK68" s="755" t="s">
        <v>1814</v>
      </c>
      <c r="AL68" s="107" t="s">
        <v>1814</v>
      </c>
      <c r="AM68" s="107" t="s">
        <v>1814</v>
      </c>
      <c r="AN68" s="14"/>
    </row>
    <row r="69" spans="1:41" ht="13.5" customHeight="1">
      <c r="A69" s="234" t="s">
        <v>5381</v>
      </c>
      <c r="B69" s="74">
        <v>125</v>
      </c>
      <c r="C69" s="38">
        <v>390</v>
      </c>
      <c r="D69" s="38">
        <v>300</v>
      </c>
      <c r="E69" s="38">
        <v>11</v>
      </c>
      <c r="F69" s="38">
        <v>19</v>
      </c>
      <c r="G69" s="75">
        <v>27</v>
      </c>
      <c r="H69" s="348" t="s">
        <v>3396</v>
      </c>
      <c r="I69" s="38">
        <v>352</v>
      </c>
      <c r="J69" s="38">
        <v>298</v>
      </c>
      <c r="K69" s="38" t="s">
        <v>4876</v>
      </c>
      <c r="L69" s="38">
        <v>120</v>
      </c>
      <c r="M69" s="75">
        <v>198</v>
      </c>
      <c r="N69" s="315" t="s">
        <v>3402</v>
      </c>
      <c r="O69" s="75" t="s">
        <v>3403</v>
      </c>
      <c r="P69" s="702"/>
      <c r="Q69" s="76" t="s">
        <v>5381</v>
      </c>
      <c r="R69" s="74">
        <v>125</v>
      </c>
      <c r="S69" s="38">
        <v>45070</v>
      </c>
      <c r="T69" s="38">
        <v>2311</v>
      </c>
      <c r="U69" s="38">
        <v>2562</v>
      </c>
      <c r="V69" s="316" t="s">
        <v>3153</v>
      </c>
      <c r="W69" s="75" t="s">
        <v>3154</v>
      </c>
      <c r="X69" s="38">
        <v>8564</v>
      </c>
      <c r="Y69" s="38" t="s">
        <v>3003</v>
      </c>
      <c r="Z69" s="38" t="s">
        <v>2791</v>
      </c>
      <c r="AA69" s="319" t="s">
        <v>3776</v>
      </c>
      <c r="AB69" s="38" t="s">
        <v>3005</v>
      </c>
      <c r="AC69" s="318" t="s">
        <v>3489</v>
      </c>
      <c r="AD69" s="82">
        <v>2942</v>
      </c>
      <c r="AE69" s="39">
        <v>1</v>
      </c>
      <c r="AF69" s="39">
        <v>1</v>
      </c>
      <c r="AG69" s="71">
        <v>3</v>
      </c>
      <c r="AH69" s="39">
        <v>1</v>
      </c>
      <c r="AI69" s="39">
        <v>2</v>
      </c>
      <c r="AJ69" s="73">
        <v>3</v>
      </c>
      <c r="AK69" s="755" t="s">
        <v>1814</v>
      </c>
      <c r="AL69" s="107" t="s">
        <v>1109</v>
      </c>
      <c r="AM69" s="107" t="s">
        <v>1109</v>
      </c>
      <c r="AN69" s="14"/>
    </row>
    <row r="70" spans="1:41" ht="13.5" customHeight="1">
      <c r="A70" s="234" t="s">
        <v>5382</v>
      </c>
      <c r="B70" s="74">
        <v>155</v>
      </c>
      <c r="C70" s="38">
        <v>400</v>
      </c>
      <c r="D70" s="38">
        <v>300</v>
      </c>
      <c r="E70" s="38" t="s">
        <v>4413</v>
      </c>
      <c r="F70" s="38">
        <v>24</v>
      </c>
      <c r="G70" s="75">
        <v>27</v>
      </c>
      <c r="H70" s="348" t="s">
        <v>3404</v>
      </c>
      <c r="I70" s="38">
        <v>352</v>
      </c>
      <c r="J70" s="38">
        <v>298</v>
      </c>
      <c r="K70" s="38" t="s">
        <v>4876</v>
      </c>
      <c r="L70" s="38">
        <v>124</v>
      </c>
      <c r="M70" s="75">
        <v>198</v>
      </c>
      <c r="N70" s="315" t="s">
        <v>3405</v>
      </c>
      <c r="O70" s="75" t="s">
        <v>3406</v>
      </c>
      <c r="P70" s="702"/>
      <c r="Q70" s="76" t="s">
        <v>5382</v>
      </c>
      <c r="R70" s="74">
        <v>155</v>
      </c>
      <c r="S70" s="38">
        <v>57680</v>
      </c>
      <c r="T70" s="38">
        <v>2884</v>
      </c>
      <c r="U70" s="38">
        <v>3232</v>
      </c>
      <c r="V70" s="316" t="s">
        <v>3490</v>
      </c>
      <c r="W70" s="75" t="s">
        <v>3155</v>
      </c>
      <c r="X70" s="38">
        <v>10820</v>
      </c>
      <c r="Y70" s="38" t="s">
        <v>3156</v>
      </c>
      <c r="Z70" s="38">
        <v>1104</v>
      </c>
      <c r="AA70" s="319" t="s">
        <v>2985</v>
      </c>
      <c r="AB70" s="38" t="s">
        <v>7674</v>
      </c>
      <c r="AC70" s="38" t="s">
        <v>7675</v>
      </c>
      <c r="AD70" s="82">
        <v>3817</v>
      </c>
      <c r="AE70" s="39">
        <v>1</v>
      </c>
      <c r="AF70" s="39">
        <v>1</v>
      </c>
      <c r="AG70" s="71">
        <v>1</v>
      </c>
      <c r="AH70" s="39">
        <v>1</v>
      </c>
      <c r="AI70" s="39">
        <v>1</v>
      </c>
      <c r="AJ70" s="73">
        <v>1</v>
      </c>
      <c r="AK70" s="755" t="s">
        <v>1814</v>
      </c>
      <c r="AL70" s="107" t="s">
        <v>1109</v>
      </c>
      <c r="AM70" s="107" t="s">
        <v>1109</v>
      </c>
      <c r="AN70" s="14"/>
    </row>
    <row r="71" spans="1:41" ht="13.5" customHeight="1">
      <c r="A71" s="234" t="s">
        <v>5383</v>
      </c>
      <c r="B71" s="74">
        <v>256</v>
      </c>
      <c r="C71" s="38">
        <v>432</v>
      </c>
      <c r="D71" s="38">
        <v>307</v>
      </c>
      <c r="E71" s="38">
        <v>21</v>
      </c>
      <c r="F71" s="38">
        <v>40</v>
      </c>
      <c r="G71" s="75">
        <v>27</v>
      </c>
      <c r="H71" s="348" t="s">
        <v>3407</v>
      </c>
      <c r="I71" s="38">
        <v>352</v>
      </c>
      <c r="J71" s="38">
        <v>298</v>
      </c>
      <c r="K71" s="38" t="s">
        <v>4876</v>
      </c>
      <c r="L71" s="38">
        <v>132</v>
      </c>
      <c r="M71" s="75">
        <v>202</v>
      </c>
      <c r="N71" s="315" t="s">
        <v>3408</v>
      </c>
      <c r="O71" s="75" t="s">
        <v>3409</v>
      </c>
      <c r="P71" s="702"/>
      <c r="Q71" s="76" t="s">
        <v>5383</v>
      </c>
      <c r="R71" s="74">
        <v>256</v>
      </c>
      <c r="S71" s="38">
        <v>104100</v>
      </c>
      <c r="T71" s="38">
        <v>4820</v>
      </c>
      <c r="U71" s="38">
        <v>5571</v>
      </c>
      <c r="V71" s="316" t="s">
        <v>7676</v>
      </c>
      <c r="W71" s="75" t="s">
        <v>7677</v>
      </c>
      <c r="X71" s="38">
        <v>19340</v>
      </c>
      <c r="Y71" s="38">
        <v>1260</v>
      </c>
      <c r="Z71" s="38">
        <v>1934</v>
      </c>
      <c r="AA71" s="319" t="s">
        <v>7678</v>
      </c>
      <c r="AB71" s="38" t="s">
        <v>2649</v>
      </c>
      <c r="AC71" s="38">
        <v>1515</v>
      </c>
      <c r="AD71" s="82">
        <v>7410</v>
      </c>
      <c r="AE71" s="39">
        <v>1</v>
      </c>
      <c r="AF71" s="39">
        <v>1</v>
      </c>
      <c r="AG71" s="71">
        <v>1</v>
      </c>
      <c r="AH71" s="39">
        <v>1</v>
      </c>
      <c r="AI71" s="39">
        <v>1</v>
      </c>
      <c r="AJ71" s="73">
        <v>1</v>
      </c>
      <c r="AK71" s="755" t="s">
        <v>1814</v>
      </c>
      <c r="AL71" s="107" t="s">
        <v>1109</v>
      </c>
      <c r="AM71" s="107" t="s">
        <v>1109</v>
      </c>
      <c r="AN71" s="14"/>
    </row>
    <row r="72" spans="1:41" ht="13.5" customHeight="1">
      <c r="A72" s="234" t="s">
        <v>5049</v>
      </c>
      <c r="B72" s="74" t="s">
        <v>3410</v>
      </c>
      <c r="C72" s="38">
        <v>425</v>
      </c>
      <c r="D72" s="38">
        <v>300</v>
      </c>
      <c r="E72" s="38">
        <v>10</v>
      </c>
      <c r="F72" s="38" t="s">
        <v>4413</v>
      </c>
      <c r="G72" s="75">
        <v>27</v>
      </c>
      <c r="H72" s="348" t="s">
        <v>3411</v>
      </c>
      <c r="I72" s="38">
        <v>398</v>
      </c>
      <c r="J72" s="38">
        <v>344</v>
      </c>
      <c r="K72" s="38" t="s">
        <v>4876</v>
      </c>
      <c r="L72" s="38">
        <v>120</v>
      </c>
      <c r="M72" s="75">
        <v>198</v>
      </c>
      <c r="N72" s="315" t="s">
        <v>3412</v>
      </c>
      <c r="O72" s="75" t="s">
        <v>3413</v>
      </c>
      <c r="P72" s="702"/>
      <c r="Q72" s="76" t="s">
        <v>5384</v>
      </c>
      <c r="R72" s="74" t="s">
        <v>3410</v>
      </c>
      <c r="S72" s="38">
        <v>41890</v>
      </c>
      <c r="T72" s="38">
        <v>1971</v>
      </c>
      <c r="U72" s="38">
        <v>2183</v>
      </c>
      <c r="V72" s="316" t="s">
        <v>7679</v>
      </c>
      <c r="W72" s="319" t="s">
        <v>7680</v>
      </c>
      <c r="X72" s="38">
        <v>6088</v>
      </c>
      <c r="Y72" s="38" t="s">
        <v>7681</v>
      </c>
      <c r="Z72" s="38" t="s">
        <v>7682</v>
      </c>
      <c r="AA72" s="319" t="s">
        <v>7683</v>
      </c>
      <c r="AB72" s="38" t="s">
        <v>7684</v>
      </c>
      <c r="AC72" s="38" t="s">
        <v>7685</v>
      </c>
      <c r="AD72" s="82">
        <v>2572</v>
      </c>
      <c r="AE72" s="39">
        <v>3</v>
      </c>
      <c r="AF72" s="39">
        <v>3</v>
      </c>
      <c r="AG72" s="71">
        <v>4</v>
      </c>
      <c r="AH72" s="39">
        <v>3</v>
      </c>
      <c r="AI72" s="39">
        <v>4</v>
      </c>
      <c r="AJ72" s="73">
        <v>4</v>
      </c>
      <c r="AK72" s="755" t="s">
        <v>1814</v>
      </c>
      <c r="AL72" s="107" t="s">
        <v>1814</v>
      </c>
      <c r="AM72" s="107" t="s">
        <v>1814</v>
      </c>
      <c r="AN72" s="14"/>
    </row>
    <row r="73" spans="1:41" ht="13.5" customHeight="1">
      <c r="A73" s="234" t="s">
        <v>5385</v>
      </c>
      <c r="B73" s="74">
        <v>140</v>
      </c>
      <c r="C73" s="38">
        <v>440</v>
      </c>
      <c r="D73" s="38">
        <v>300</v>
      </c>
      <c r="E73" s="38" t="s">
        <v>4408</v>
      </c>
      <c r="F73" s="38">
        <v>21</v>
      </c>
      <c r="G73" s="75">
        <v>27</v>
      </c>
      <c r="H73" s="348" t="s">
        <v>3414</v>
      </c>
      <c r="I73" s="38">
        <v>398</v>
      </c>
      <c r="J73" s="38">
        <v>344</v>
      </c>
      <c r="K73" s="38" t="s">
        <v>4876</v>
      </c>
      <c r="L73" s="38">
        <v>122</v>
      </c>
      <c r="M73" s="75">
        <v>198</v>
      </c>
      <c r="N73" s="315" t="s">
        <v>3415</v>
      </c>
      <c r="O73" s="75" t="s">
        <v>3416</v>
      </c>
      <c r="P73" s="702"/>
      <c r="Q73" s="76" t="s">
        <v>5385</v>
      </c>
      <c r="R73" s="74">
        <v>140</v>
      </c>
      <c r="S73" s="38">
        <v>63720</v>
      </c>
      <c r="T73" s="38">
        <v>2896</v>
      </c>
      <c r="U73" s="38">
        <v>3216</v>
      </c>
      <c r="V73" s="316" t="s">
        <v>7686</v>
      </c>
      <c r="W73" s="75" t="s">
        <v>7687</v>
      </c>
      <c r="X73" s="38">
        <v>9465</v>
      </c>
      <c r="Y73" s="318" t="s">
        <v>7688</v>
      </c>
      <c r="Z73" s="38" t="s">
        <v>7689</v>
      </c>
      <c r="AA73" s="319" t="s">
        <v>7690</v>
      </c>
      <c r="AB73" s="38" t="s">
        <v>7691</v>
      </c>
      <c r="AC73" s="38" t="s">
        <v>7692</v>
      </c>
      <c r="AD73" s="82">
        <v>4148</v>
      </c>
      <c r="AE73" s="39">
        <v>1</v>
      </c>
      <c r="AF73" s="39">
        <v>1</v>
      </c>
      <c r="AG73" s="71">
        <v>1</v>
      </c>
      <c r="AH73" s="39">
        <v>1</v>
      </c>
      <c r="AI73" s="39">
        <v>2</v>
      </c>
      <c r="AJ73" s="73">
        <v>3</v>
      </c>
      <c r="AK73" s="755" t="s">
        <v>1814</v>
      </c>
      <c r="AL73" s="107" t="s">
        <v>1109</v>
      </c>
      <c r="AM73" s="107" t="s">
        <v>1109</v>
      </c>
      <c r="AN73" s="14"/>
    </row>
    <row r="74" spans="1:41" ht="13.5" customHeight="1">
      <c r="A74" s="234" t="s">
        <v>5725</v>
      </c>
      <c r="B74" s="74">
        <v>171</v>
      </c>
      <c r="C74" s="38">
        <v>450</v>
      </c>
      <c r="D74" s="38">
        <v>300</v>
      </c>
      <c r="E74" s="38">
        <v>14</v>
      </c>
      <c r="F74" s="38">
        <v>26</v>
      </c>
      <c r="G74" s="75">
        <v>27</v>
      </c>
      <c r="H74" s="348" t="s">
        <v>3417</v>
      </c>
      <c r="I74" s="38">
        <v>398</v>
      </c>
      <c r="J74" s="38">
        <v>344</v>
      </c>
      <c r="K74" s="38" t="s">
        <v>4876</v>
      </c>
      <c r="L74" s="38">
        <v>124</v>
      </c>
      <c r="M74" s="75">
        <v>198</v>
      </c>
      <c r="N74" s="315" t="s">
        <v>3418</v>
      </c>
      <c r="O74" s="75" t="s">
        <v>3419</v>
      </c>
      <c r="P74" s="702"/>
      <c r="Q74" s="76" t="s">
        <v>5725</v>
      </c>
      <c r="R74" s="74">
        <v>171</v>
      </c>
      <c r="S74" s="38">
        <v>79890</v>
      </c>
      <c r="T74" s="38">
        <v>3551</v>
      </c>
      <c r="U74" s="38">
        <v>3982</v>
      </c>
      <c r="V74" s="316" t="s">
        <v>8323</v>
      </c>
      <c r="W74" s="75" t="s">
        <v>7693</v>
      </c>
      <c r="X74" s="38">
        <v>11720</v>
      </c>
      <c r="Y74" s="38" t="s">
        <v>7694</v>
      </c>
      <c r="Z74" s="38">
        <v>1198</v>
      </c>
      <c r="AA74" s="319" t="s">
        <v>7695</v>
      </c>
      <c r="AB74" s="38" t="s">
        <v>7696</v>
      </c>
      <c r="AC74" s="38" t="s">
        <v>7697</v>
      </c>
      <c r="AD74" s="82">
        <v>5258</v>
      </c>
      <c r="AE74" s="39">
        <v>1</v>
      </c>
      <c r="AF74" s="39">
        <v>1</v>
      </c>
      <c r="AG74" s="71">
        <v>1</v>
      </c>
      <c r="AH74" s="39">
        <v>1</v>
      </c>
      <c r="AI74" s="39">
        <v>1</v>
      </c>
      <c r="AJ74" s="73">
        <v>2</v>
      </c>
      <c r="AK74" s="755" t="s">
        <v>1814</v>
      </c>
      <c r="AL74" s="107" t="s">
        <v>1109</v>
      </c>
      <c r="AM74" s="107" t="s">
        <v>1109</v>
      </c>
      <c r="AN74" s="14"/>
    </row>
    <row r="75" spans="1:41" ht="13.5" customHeight="1">
      <c r="A75" s="234" t="s">
        <v>5726</v>
      </c>
      <c r="B75" s="74">
        <v>263</v>
      </c>
      <c r="C75" s="38">
        <v>478</v>
      </c>
      <c r="D75" s="38">
        <v>307</v>
      </c>
      <c r="E75" s="38">
        <v>21</v>
      </c>
      <c r="F75" s="38">
        <v>40</v>
      </c>
      <c r="G75" s="75">
        <v>27</v>
      </c>
      <c r="H75" s="348" t="s">
        <v>3420</v>
      </c>
      <c r="I75" s="38">
        <v>398</v>
      </c>
      <c r="J75" s="38">
        <v>344</v>
      </c>
      <c r="K75" s="38" t="s">
        <v>4876</v>
      </c>
      <c r="L75" s="38">
        <v>132</v>
      </c>
      <c r="M75" s="75">
        <v>202</v>
      </c>
      <c r="N75" s="315" t="s">
        <v>3421</v>
      </c>
      <c r="O75" s="75" t="s">
        <v>3422</v>
      </c>
      <c r="P75" s="702"/>
      <c r="Q75" s="76" t="s">
        <v>5726</v>
      </c>
      <c r="R75" s="74">
        <v>263</v>
      </c>
      <c r="S75" s="38">
        <v>131500</v>
      </c>
      <c r="T75" s="38">
        <v>5501</v>
      </c>
      <c r="U75" s="38">
        <v>6331</v>
      </c>
      <c r="V75" s="316" t="s">
        <v>7698</v>
      </c>
      <c r="W75" s="75" t="s">
        <v>3386</v>
      </c>
      <c r="X75" s="38">
        <v>19340</v>
      </c>
      <c r="Y75" s="38">
        <v>1260</v>
      </c>
      <c r="Z75" s="38">
        <v>1939</v>
      </c>
      <c r="AA75" s="319" t="s">
        <v>7699</v>
      </c>
      <c r="AB75" s="38" t="s">
        <v>2649</v>
      </c>
      <c r="AC75" s="38">
        <v>1529</v>
      </c>
      <c r="AD75" s="82">
        <v>9251</v>
      </c>
      <c r="AE75" s="39">
        <v>1</v>
      </c>
      <c r="AF75" s="39">
        <v>1</v>
      </c>
      <c r="AG75" s="71">
        <v>1</v>
      </c>
      <c r="AH75" s="39">
        <v>1</v>
      </c>
      <c r="AI75" s="39">
        <v>1</v>
      </c>
      <c r="AJ75" s="73">
        <v>1</v>
      </c>
      <c r="AK75" s="755" t="s">
        <v>1814</v>
      </c>
      <c r="AL75" s="107" t="s">
        <v>1109</v>
      </c>
      <c r="AM75" s="107" t="s">
        <v>1109</v>
      </c>
      <c r="AN75" s="14"/>
    </row>
    <row r="76" spans="1:41" ht="13.5" customHeight="1">
      <c r="A76" s="234" t="s">
        <v>5050</v>
      </c>
      <c r="B76" s="74">
        <v>107</v>
      </c>
      <c r="C76" s="38">
        <v>472</v>
      </c>
      <c r="D76" s="38">
        <v>300</v>
      </c>
      <c r="E76" s="38" t="s">
        <v>4436</v>
      </c>
      <c r="F76" s="38">
        <v>14</v>
      </c>
      <c r="G76" s="75">
        <v>27</v>
      </c>
      <c r="H76" s="348" t="s">
        <v>3423</v>
      </c>
      <c r="I76" s="38">
        <v>444</v>
      </c>
      <c r="J76" s="38">
        <v>390</v>
      </c>
      <c r="K76" s="38" t="s">
        <v>4876</v>
      </c>
      <c r="L76" s="38">
        <v>120</v>
      </c>
      <c r="M76" s="75">
        <v>198</v>
      </c>
      <c r="N76" s="315" t="s">
        <v>3424</v>
      </c>
      <c r="O76" s="75" t="s">
        <v>3425</v>
      </c>
      <c r="P76" s="702"/>
      <c r="Q76" s="76" t="s">
        <v>5727</v>
      </c>
      <c r="R76" s="74">
        <v>107</v>
      </c>
      <c r="S76" s="38">
        <v>54640</v>
      </c>
      <c r="T76" s="38">
        <v>2315</v>
      </c>
      <c r="U76" s="38">
        <v>2576</v>
      </c>
      <c r="V76" s="316" t="s">
        <v>7700</v>
      </c>
      <c r="W76" s="75" t="s">
        <v>7701</v>
      </c>
      <c r="X76" s="38">
        <v>6314</v>
      </c>
      <c r="Y76" s="38" t="s">
        <v>7702</v>
      </c>
      <c r="Z76" s="38" t="s">
        <v>7703</v>
      </c>
      <c r="AA76" s="319" t="s">
        <v>7704</v>
      </c>
      <c r="AB76" s="38" t="s">
        <v>7705</v>
      </c>
      <c r="AC76" s="38" t="s">
        <v>7706</v>
      </c>
      <c r="AD76" s="82">
        <v>3304</v>
      </c>
      <c r="AE76" s="39">
        <v>2</v>
      </c>
      <c r="AF76" s="39">
        <v>3</v>
      </c>
      <c r="AG76" s="71">
        <v>3</v>
      </c>
      <c r="AH76" s="39">
        <v>2</v>
      </c>
      <c r="AI76" s="39">
        <v>4</v>
      </c>
      <c r="AJ76" s="73">
        <v>4</v>
      </c>
      <c r="AK76" s="755" t="s">
        <v>1814</v>
      </c>
      <c r="AL76" s="107" t="s">
        <v>1814</v>
      </c>
      <c r="AM76" s="107" t="s">
        <v>1814</v>
      </c>
      <c r="AN76" s="14"/>
    </row>
    <row r="77" spans="1:41" ht="13.5" customHeight="1">
      <c r="A77" s="234" t="s">
        <v>5728</v>
      </c>
      <c r="B77" s="74">
        <v>155</v>
      </c>
      <c r="C77" s="38">
        <v>490</v>
      </c>
      <c r="D77" s="38">
        <v>300</v>
      </c>
      <c r="E77" s="38">
        <v>12</v>
      </c>
      <c r="F77" s="38">
        <v>23</v>
      </c>
      <c r="G77" s="75">
        <v>27</v>
      </c>
      <c r="H77" s="348" t="s">
        <v>3426</v>
      </c>
      <c r="I77" s="38">
        <v>444</v>
      </c>
      <c r="J77" s="38">
        <v>390</v>
      </c>
      <c r="K77" s="38" t="s">
        <v>4876</v>
      </c>
      <c r="L77" s="38">
        <v>122</v>
      </c>
      <c r="M77" s="75">
        <v>198</v>
      </c>
      <c r="N77" s="315" t="s">
        <v>3427</v>
      </c>
      <c r="O77" s="319" t="s">
        <v>3428</v>
      </c>
      <c r="P77" s="704"/>
      <c r="Q77" s="76" t="s">
        <v>5728</v>
      </c>
      <c r="R77" s="74">
        <v>155</v>
      </c>
      <c r="S77" s="38">
        <v>86970</v>
      </c>
      <c r="T77" s="38">
        <v>3550</v>
      </c>
      <c r="U77" s="38">
        <v>3949</v>
      </c>
      <c r="V77" s="316" t="s">
        <v>7990</v>
      </c>
      <c r="W77" s="75" t="s">
        <v>7707</v>
      </c>
      <c r="X77" s="38">
        <v>10370</v>
      </c>
      <c r="Y77" s="38" t="s">
        <v>7708</v>
      </c>
      <c r="Z77" s="38">
        <v>1059</v>
      </c>
      <c r="AA77" s="319" t="s">
        <v>2633</v>
      </c>
      <c r="AB77" s="38" t="s">
        <v>7709</v>
      </c>
      <c r="AC77" s="38" t="s">
        <v>7710</v>
      </c>
      <c r="AD77" s="82">
        <v>5643</v>
      </c>
      <c r="AE77" s="39">
        <v>1</v>
      </c>
      <c r="AF77" s="39">
        <v>1</v>
      </c>
      <c r="AG77" s="71">
        <v>1</v>
      </c>
      <c r="AH77" s="39">
        <v>1</v>
      </c>
      <c r="AI77" s="39">
        <v>3</v>
      </c>
      <c r="AJ77" s="73">
        <v>4</v>
      </c>
      <c r="AK77" s="755" t="s">
        <v>1814</v>
      </c>
      <c r="AL77" s="107" t="s">
        <v>1109</v>
      </c>
      <c r="AM77" s="107" t="s">
        <v>1109</v>
      </c>
      <c r="AN77" s="14"/>
    </row>
    <row r="78" spans="1:41" ht="13.5" customHeight="1">
      <c r="A78" s="234" t="s">
        <v>5729</v>
      </c>
      <c r="B78" s="74">
        <v>187</v>
      </c>
      <c r="C78" s="38">
        <v>500</v>
      </c>
      <c r="D78" s="38">
        <v>300</v>
      </c>
      <c r="E78" s="38" t="s">
        <v>3357</v>
      </c>
      <c r="F78" s="38">
        <v>28</v>
      </c>
      <c r="G78" s="75">
        <v>27</v>
      </c>
      <c r="H78" s="348" t="s">
        <v>3429</v>
      </c>
      <c r="I78" s="38">
        <v>444</v>
      </c>
      <c r="J78" s="38">
        <v>390</v>
      </c>
      <c r="K78" s="38" t="s">
        <v>4876</v>
      </c>
      <c r="L78" s="38">
        <v>124</v>
      </c>
      <c r="M78" s="75">
        <v>198</v>
      </c>
      <c r="N78" s="315" t="s">
        <v>3430</v>
      </c>
      <c r="O78" s="75" t="s">
        <v>3431</v>
      </c>
      <c r="P78" s="702"/>
      <c r="Q78" s="76" t="s">
        <v>5729</v>
      </c>
      <c r="R78" s="74">
        <v>187</v>
      </c>
      <c r="S78" s="38">
        <v>107200</v>
      </c>
      <c r="T78" s="38">
        <v>4287</v>
      </c>
      <c r="U78" s="38">
        <v>4815</v>
      </c>
      <c r="V78" s="316" t="s">
        <v>7711</v>
      </c>
      <c r="W78" s="75" t="s">
        <v>7712</v>
      </c>
      <c r="X78" s="38">
        <v>12620</v>
      </c>
      <c r="Y78" s="38" t="s">
        <v>7713</v>
      </c>
      <c r="Z78" s="38">
        <v>1292</v>
      </c>
      <c r="AA78" s="319" t="s">
        <v>7714</v>
      </c>
      <c r="AB78" s="38" t="s">
        <v>7715</v>
      </c>
      <c r="AC78" s="38" t="s">
        <v>7716</v>
      </c>
      <c r="AD78" s="82">
        <v>7018</v>
      </c>
      <c r="AE78" s="39">
        <v>1</v>
      </c>
      <c r="AF78" s="39">
        <v>1</v>
      </c>
      <c r="AG78" s="71">
        <v>1</v>
      </c>
      <c r="AH78" s="39">
        <v>1</v>
      </c>
      <c r="AI78" s="39">
        <v>2</v>
      </c>
      <c r="AJ78" s="73">
        <v>2</v>
      </c>
      <c r="AK78" s="755" t="s">
        <v>1814</v>
      </c>
      <c r="AL78" s="107" t="s">
        <v>1109</v>
      </c>
      <c r="AM78" s="107" t="s">
        <v>1109</v>
      </c>
      <c r="AN78" s="14"/>
    </row>
    <row r="79" spans="1:41" ht="13.5" customHeight="1">
      <c r="A79" s="234" t="s">
        <v>5730</v>
      </c>
      <c r="B79" s="74">
        <v>270</v>
      </c>
      <c r="C79" s="38">
        <v>524</v>
      </c>
      <c r="D79" s="38">
        <v>306</v>
      </c>
      <c r="E79" s="38">
        <v>21</v>
      </c>
      <c r="F79" s="38">
        <v>40</v>
      </c>
      <c r="G79" s="75">
        <v>27</v>
      </c>
      <c r="H79" s="348" t="s">
        <v>3432</v>
      </c>
      <c r="I79" s="38">
        <v>444</v>
      </c>
      <c r="J79" s="38">
        <v>390</v>
      </c>
      <c r="K79" s="38" t="s">
        <v>4876</v>
      </c>
      <c r="L79" s="38">
        <v>132</v>
      </c>
      <c r="M79" s="75">
        <v>202</v>
      </c>
      <c r="N79" s="315" t="s">
        <v>3433</v>
      </c>
      <c r="O79" s="75" t="s">
        <v>3434</v>
      </c>
      <c r="P79" s="702"/>
      <c r="Q79" s="76" t="s">
        <v>5730</v>
      </c>
      <c r="R79" s="74">
        <v>270</v>
      </c>
      <c r="S79" s="38">
        <v>161900</v>
      </c>
      <c r="T79" s="38">
        <v>6180</v>
      </c>
      <c r="U79" s="38">
        <v>7094</v>
      </c>
      <c r="V79" s="316" t="s">
        <v>7717</v>
      </c>
      <c r="W79" s="75" t="s">
        <v>7718</v>
      </c>
      <c r="X79" s="38">
        <v>19150</v>
      </c>
      <c r="Y79" s="38">
        <v>1252</v>
      </c>
      <c r="Z79" s="38">
        <v>1932</v>
      </c>
      <c r="AA79" s="319" t="s">
        <v>3362</v>
      </c>
      <c r="AB79" s="38" t="s">
        <v>2649</v>
      </c>
      <c r="AC79" s="38">
        <v>1539</v>
      </c>
      <c r="AD79" s="82">
        <v>11190</v>
      </c>
      <c r="AE79" s="39">
        <v>1</v>
      </c>
      <c r="AF79" s="39">
        <v>1</v>
      </c>
      <c r="AG79" s="71">
        <v>1</v>
      </c>
      <c r="AH79" s="39">
        <v>1</v>
      </c>
      <c r="AI79" s="39">
        <v>1</v>
      </c>
      <c r="AJ79" s="73">
        <v>1</v>
      </c>
      <c r="AK79" s="755" t="s">
        <v>1814</v>
      </c>
      <c r="AL79" s="107" t="s">
        <v>1109</v>
      </c>
      <c r="AM79" s="107" t="s">
        <v>1109</v>
      </c>
      <c r="AN79" s="14"/>
    </row>
    <row r="80" spans="1:41" ht="13.5" customHeight="1">
      <c r="A80" s="234" t="s">
        <v>5051</v>
      </c>
      <c r="B80" s="74">
        <v>120</v>
      </c>
      <c r="C80" s="38">
        <v>522</v>
      </c>
      <c r="D80" s="38">
        <v>300</v>
      </c>
      <c r="E80" s="38" t="s">
        <v>4408</v>
      </c>
      <c r="F80" s="38">
        <v>15</v>
      </c>
      <c r="G80" s="75">
        <v>27</v>
      </c>
      <c r="H80" s="348" t="s">
        <v>3435</v>
      </c>
      <c r="I80" s="38">
        <v>492</v>
      </c>
      <c r="J80" s="38">
        <v>438</v>
      </c>
      <c r="K80" s="38" t="s">
        <v>4876</v>
      </c>
      <c r="L80" s="38">
        <v>122</v>
      </c>
      <c r="M80" s="75">
        <v>198</v>
      </c>
      <c r="N80" s="315" t="s">
        <v>3436</v>
      </c>
      <c r="O80" s="75" t="s">
        <v>3437</v>
      </c>
      <c r="P80" s="702"/>
      <c r="Q80" s="76" t="s">
        <v>5731</v>
      </c>
      <c r="R80" s="74">
        <v>120</v>
      </c>
      <c r="S80" s="38">
        <v>72870</v>
      </c>
      <c r="T80" s="38">
        <v>2792</v>
      </c>
      <c r="U80" s="38">
        <v>3128</v>
      </c>
      <c r="V80" s="316" t="s">
        <v>7719</v>
      </c>
      <c r="W80" s="75" t="s">
        <v>7720</v>
      </c>
      <c r="X80" s="38">
        <v>6767</v>
      </c>
      <c r="Y80" s="38" t="s">
        <v>7721</v>
      </c>
      <c r="Z80" s="38" t="s">
        <v>7337</v>
      </c>
      <c r="AA80" s="319" t="s">
        <v>7338</v>
      </c>
      <c r="AB80" s="38" t="s">
        <v>7339</v>
      </c>
      <c r="AC80" s="38" t="s">
        <v>7340</v>
      </c>
      <c r="AD80" s="82">
        <v>4338</v>
      </c>
      <c r="AE80" s="39">
        <v>1</v>
      </c>
      <c r="AF80" s="39">
        <v>3</v>
      </c>
      <c r="AG80" s="71">
        <v>3</v>
      </c>
      <c r="AH80" s="39">
        <v>3</v>
      </c>
      <c r="AI80" s="39">
        <v>4</v>
      </c>
      <c r="AJ80" s="73">
        <v>4</v>
      </c>
      <c r="AK80" s="755" t="s">
        <v>1814</v>
      </c>
      <c r="AL80" s="107" t="s">
        <v>1814</v>
      </c>
      <c r="AM80" s="107" t="s">
        <v>1814</v>
      </c>
      <c r="AN80" s="14"/>
    </row>
    <row r="81" spans="1:40" ht="13.5" customHeight="1">
      <c r="A81" s="234" t="s">
        <v>5732</v>
      </c>
      <c r="B81" s="74">
        <v>166</v>
      </c>
      <c r="C81" s="38">
        <v>540</v>
      </c>
      <c r="D81" s="38">
        <v>300</v>
      </c>
      <c r="E81" s="38" t="s">
        <v>8811</v>
      </c>
      <c r="F81" s="38">
        <v>24</v>
      </c>
      <c r="G81" s="75">
        <v>27</v>
      </c>
      <c r="H81" s="348" t="s">
        <v>3438</v>
      </c>
      <c r="I81" s="38">
        <v>492</v>
      </c>
      <c r="J81" s="38">
        <v>438</v>
      </c>
      <c r="K81" s="38" t="s">
        <v>4876</v>
      </c>
      <c r="L81" s="38">
        <v>122</v>
      </c>
      <c r="M81" s="75">
        <v>198</v>
      </c>
      <c r="N81" s="315" t="s">
        <v>3439</v>
      </c>
      <c r="O81" s="75" t="s">
        <v>3440</v>
      </c>
      <c r="P81" s="702"/>
      <c r="Q81" s="76" t="s">
        <v>5732</v>
      </c>
      <c r="R81" s="74">
        <v>166</v>
      </c>
      <c r="S81" s="38">
        <v>111900</v>
      </c>
      <c r="T81" s="38">
        <v>4146</v>
      </c>
      <c r="U81" s="38">
        <v>4622</v>
      </c>
      <c r="V81" s="316" t="s">
        <v>7056</v>
      </c>
      <c r="W81" s="75" t="s">
        <v>7057</v>
      </c>
      <c r="X81" s="38">
        <v>10820</v>
      </c>
      <c r="Y81" s="38" t="s">
        <v>3156</v>
      </c>
      <c r="Z81" s="38">
        <v>1107</v>
      </c>
      <c r="AA81" s="319" t="s">
        <v>7058</v>
      </c>
      <c r="AB81" s="38" t="s">
        <v>7344</v>
      </c>
      <c r="AC81" s="38" t="s">
        <v>7345</v>
      </c>
      <c r="AD81" s="82">
        <v>7189</v>
      </c>
      <c r="AE81" s="39">
        <v>1</v>
      </c>
      <c r="AF81" s="39">
        <v>1</v>
      </c>
      <c r="AG81" s="71">
        <v>1</v>
      </c>
      <c r="AH81" s="39">
        <v>2</v>
      </c>
      <c r="AI81" s="39">
        <v>4</v>
      </c>
      <c r="AJ81" s="73">
        <v>4</v>
      </c>
      <c r="AK81" s="755" t="s">
        <v>1814</v>
      </c>
      <c r="AL81" s="107" t="s">
        <v>1109</v>
      </c>
      <c r="AM81" s="107" t="s">
        <v>1109</v>
      </c>
      <c r="AN81" s="14"/>
    </row>
    <row r="82" spans="1:40" ht="13.5" customHeight="1">
      <c r="A82" s="234" t="s">
        <v>5733</v>
      </c>
      <c r="B82" s="74">
        <v>199</v>
      </c>
      <c r="C82" s="38">
        <v>550</v>
      </c>
      <c r="D82" s="38">
        <v>300</v>
      </c>
      <c r="E82" s="38">
        <v>15</v>
      </c>
      <c r="F82" s="38">
        <v>29</v>
      </c>
      <c r="G82" s="75">
        <v>27</v>
      </c>
      <c r="H82" s="348" t="s">
        <v>3973</v>
      </c>
      <c r="I82" s="38">
        <v>492</v>
      </c>
      <c r="J82" s="38">
        <v>438</v>
      </c>
      <c r="K82" s="38" t="s">
        <v>4876</v>
      </c>
      <c r="L82" s="38">
        <v>124</v>
      </c>
      <c r="M82" s="75">
        <v>198</v>
      </c>
      <c r="N82" s="315" t="s">
        <v>3441</v>
      </c>
      <c r="O82" s="75" t="s">
        <v>3442</v>
      </c>
      <c r="P82" s="702"/>
      <c r="Q82" s="76" t="s">
        <v>5733</v>
      </c>
      <c r="R82" s="74">
        <v>199</v>
      </c>
      <c r="S82" s="38">
        <v>136700</v>
      </c>
      <c r="T82" s="38">
        <v>4971</v>
      </c>
      <c r="U82" s="38">
        <v>5591</v>
      </c>
      <c r="V82" s="316" t="s">
        <v>9163</v>
      </c>
      <c r="W82" s="75" t="s">
        <v>7346</v>
      </c>
      <c r="X82" s="38">
        <v>13080</v>
      </c>
      <c r="Y82" s="38" t="s">
        <v>7347</v>
      </c>
      <c r="Z82" s="38">
        <v>1341</v>
      </c>
      <c r="AA82" s="319" t="s">
        <v>7348</v>
      </c>
      <c r="AB82" s="38" t="s">
        <v>7349</v>
      </c>
      <c r="AC82" s="38" t="s">
        <v>7350</v>
      </c>
      <c r="AD82" s="82">
        <v>8856</v>
      </c>
      <c r="AE82" s="39">
        <v>1</v>
      </c>
      <c r="AF82" s="39">
        <v>1</v>
      </c>
      <c r="AG82" s="71">
        <v>1</v>
      </c>
      <c r="AH82" s="39">
        <v>1</v>
      </c>
      <c r="AI82" s="39">
        <v>2</v>
      </c>
      <c r="AJ82" s="73">
        <v>3</v>
      </c>
      <c r="AK82" s="755" t="s">
        <v>1814</v>
      </c>
      <c r="AL82" s="107" t="s">
        <v>1109</v>
      </c>
      <c r="AM82" s="107" t="s">
        <v>1109</v>
      </c>
      <c r="AN82" s="14"/>
    </row>
    <row r="83" spans="1:40" ht="13.5" customHeight="1">
      <c r="A83" s="234" t="s">
        <v>5734</v>
      </c>
      <c r="B83" s="74">
        <v>278</v>
      </c>
      <c r="C83" s="38">
        <v>572</v>
      </c>
      <c r="D83" s="38">
        <v>306</v>
      </c>
      <c r="E83" s="38">
        <v>21</v>
      </c>
      <c r="F83" s="38">
        <v>40</v>
      </c>
      <c r="G83" s="75">
        <v>27</v>
      </c>
      <c r="H83" s="348" t="s">
        <v>3443</v>
      </c>
      <c r="I83" s="38">
        <v>492</v>
      </c>
      <c r="J83" s="38">
        <v>438</v>
      </c>
      <c r="K83" s="38" t="s">
        <v>4876</v>
      </c>
      <c r="L83" s="38">
        <v>132</v>
      </c>
      <c r="M83" s="75">
        <v>202</v>
      </c>
      <c r="N83" s="315" t="s">
        <v>3444</v>
      </c>
      <c r="O83" s="75" t="s">
        <v>3445</v>
      </c>
      <c r="P83" s="702"/>
      <c r="Q83" s="76" t="s">
        <v>5734</v>
      </c>
      <c r="R83" s="74">
        <v>278</v>
      </c>
      <c r="S83" s="38">
        <v>198000</v>
      </c>
      <c r="T83" s="38">
        <v>6923</v>
      </c>
      <c r="U83" s="38">
        <v>7933</v>
      </c>
      <c r="V83" s="316" t="s">
        <v>7351</v>
      </c>
      <c r="W83" s="75" t="s">
        <v>7352</v>
      </c>
      <c r="X83" s="38">
        <v>19160</v>
      </c>
      <c r="Y83" s="38">
        <v>1252</v>
      </c>
      <c r="Z83" s="38">
        <v>1937</v>
      </c>
      <c r="AA83" s="319" t="s">
        <v>7353</v>
      </c>
      <c r="AB83" s="38" t="s">
        <v>2649</v>
      </c>
      <c r="AC83" s="38">
        <v>1554</v>
      </c>
      <c r="AD83" s="82">
        <v>13520</v>
      </c>
      <c r="AE83" s="39">
        <v>1</v>
      </c>
      <c r="AF83" s="39">
        <v>1</v>
      </c>
      <c r="AG83" s="71">
        <v>1</v>
      </c>
      <c r="AH83" s="39">
        <v>1</v>
      </c>
      <c r="AI83" s="39">
        <v>1</v>
      </c>
      <c r="AJ83" s="73">
        <v>1</v>
      </c>
      <c r="AK83" s="755" t="s">
        <v>1814</v>
      </c>
      <c r="AL83" s="107" t="s">
        <v>1109</v>
      </c>
      <c r="AM83" s="107" t="s">
        <v>1109</v>
      </c>
      <c r="AN83" s="14"/>
    </row>
    <row r="84" spans="1:40" ht="13.5" customHeight="1">
      <c r="A84" s="234" t="s">
        <v>1925</v>
      </c>
      <c r="B84" s="74">
        <v>129</v>
      </c>
      <c r="C84" s="38">
        <v>571</v>
      </c>
      <c r="D84" s="38">
        <v>300</v>
      </c>
      <c r="E84" s="38">
        <v>12</v>
      </c>
      <c r="F84" s="38" t="s">
        <v>4098</v>
      </c>
      <c r="G84" s="75">
        <v>27</v>
      </c>
      <c r="H84" s="348" t="s">
        <v>3446</v>
      </c>
      <c r="I84" s="38">
        <v>540</v>
      </c>
      <c r="J84" s="38">
        <v>486</v>
      </c>
      <c r="K84" s="38" t="s">
        <v>4876</v>
      </c>
      <c r="L84" s="38">
        <v>122</v>
      </c>
      <c r="M84" s="75">
        <v>198</v>
      </c>
      <c r="N84" s="315" t="s">
        <v>3447</v>
      </c>
      <c r="O84" s="75" t="s">
        <v>3448</v>
      </c>
      <c r="P84" s="702"/>
      <c r="Q84" s="76" t="s">
        <v>5735</v>
      </c>
      <c r="R84" s="74">
        <v>129</v>
      </c>
      <c r="S84" s="38">
        <v>91900</v>
      </c>
      <c r="T84" s="38">
        <v>3218</v>
      </c>
      <c r="U84" s="38">
        <v>3623</v>
      </c>
      <c r="V84" s="316" t="s">
        <v>7354</v>
      </c>
      <c r="W84" s="75" t="s">
        <v>7355</v>
      </c>
      <c r="X84" s="38">
        <v>6993</v>
      </c>
      <c r="Y84" s="38" t="s">
        <v>7356</v>
      </c>
      <c r="Z84" s="38" t="s">
        <v>7357</v>
      </c>
      <c r="AA84" s="319" t="s">
        <v>9179</v>
      </c>
      <c r="AB84" s="38" t="s">
        <v>7358</v>
      </c>
      <c r="AC84" s="38" t="s">
        <v>7359</v>
      </c>
      <c r="AD84" s="82">
        <v>5381</v>
      </c>
      <c r="AE84" s="39">
        <v>1</v>
      </c>
      <c r="AF84" s="39">
        <v>3</v>
      </c>
      <c r="AG84" s="71">
        <v>3</v>
      </c>
      <c r="AH84" s="39">
        <v>3</v>
      </c>
      <c r="AI84" s="39">
        <v>4</v>
      </c>
      <c r="AJ84" s="73">
        <v>4</v>
      </c>
      <c r="AK84" s="755" t="s">
        <v>1814</v>
      </c>
      <c r="AL84" s="107" t="s">
        <v>1814</v>
      </c>
      <c r="AM84" s="107" t="s">
        <v>1814</v>
      </c>
      <c r="AN84" s="14"/>
    </row>
    <row r="85" spans="1:40" ht="13.5" customHeight="1">
      <c r="A85" s="234" t="s">
        <v>5736</v>
      </c>
      <c r="B85" s="74">
        <v>178</v>
      </c>
      <c r="C85" s="38">
        <v>590</v>
      </c>
      <c r="D85" s="38">
        <v>300</v>
      </c>
      <c r="E85" s="38">
        <v>13</v>
      </c>
      <c r="F85" s="38">
        <v>25</v>
      </c>
      <c r="G85" s="75">
        <v>27</v>
      </c>
      <c r="H85" s="348" t="s">
        <v>3449</v>
      </c>
      <c r="I85" s="38">
        <v>540</v>
      </c>
      <c r="J85" s="38">
        <v>486</v>
      </c>
      <c r="K85" s="38" t="s">
        <v>4876</v>
      </c>
      <c r="L85" s="38">
        <v>122</v>
      </c>
      <c r="M85" s="75">
        <v>198</v>
      </c>
      <c r="N85" s="315" t="s">
        <v>3450</v>
      </c>
      <c r="O85" s="75" t="s">
        <v>3451</v>
      </c>
      <c r="P85" s="702"/>
      <c r="Q85" s="76" t="s">
        <v>5736</v>
      </c>
      <c r="R85" s="74">
        <v>178</v>
      </c>
      <c r="S85" s="38">
        <v>141200</v>
      </c>
      <c r="T85" s="38">
        <v>4787</v>
      </c>
      <c r="U85" s="38">
        <v>5350</v>
      </c>
      <c r="V85" s="316" t="s">
        <v>7360</v>
      </c>
      <c r="W85" s="75" t="s">
        <v>7741</v>
      </c>
      <c r="X85" s="38">
        <v>11270</v>
      </c>
      <c r="Y85" s="38" t="s">
        <v>7742</v>
      </c>
      <c r="Z85" s="38">
        <v>1156</v>
      </c>
      <c r="AA85" s="319" t="s">
        <v>7743</v>
      </c>
      <c r="AB85" s="38" t="s">
        <v>7744</v>
      </c>
      <c r="AC85" s="38" t="s">
        <v>7745</v>
      </c>
      <c r="AD85" s="82">
        <v>8978</v>
      </c>
      <c r="AE85" s="39">
        <v>1</v>
      </c>
      <c r="AF85" s="39">
        <v>1</v>
      </c>
      <c r="AG85" s="71">
        <v>1</v>
      </c>
      <c r="AH85" s="39">
        <v>2</v>
      </c>
      <c r="AI85" s="39">
        <v>4</v>
      </c>
      <c r="AJ85" s="73">
        <v>4</v>
      </c>
      <c r="AK85" s="755" t="s">
        <v>1814</v>
      </c>
      <c r="AL85" s="107" t="s">
        <v>1109</v>
      </c>
      <c r="AM85" s="107" t="s">
        <v>1109</v>
      </c>
      <c r="AN85" s="14"/>
    </row>
    <row r="86" spans="1:40" ht="13.5" customHeight="1">
      <c r="A86" s="232" t="s">
        <v>5737</v>
      </c>
      <c r="B86" s="70">
        <v>212</v>
      </c>
      <c r="C86" s="39">
        <v>600</v>
      </c>
      <c r="D86" s="39">
        <v>300</v>
      </c>
      <c r="E86" s="39" t="s">
        <v>4098</v>
      </c>
      <c r="F86" s="39">
        <v>30</v>
      </c>
      <c r="G86" s="71">
        <v>27</v>
      </c>
      <c r="H86" s="341" t="s">
        <v>3452</v>
      </c>
      <c r="I86" s="39">
        <v>540</v>
      </c>
      <c r="J86" s="39">
        <v>486</v>
      </c>
      <c r="K86" s="39" t="s">
        <v>4876</v>
      </c>
      <c r="L86" s="39">
        <v>126</v>
      </c>
      <c r="M86" s="71">
        <v>198</v>
      </c>
      <c r="N86" s="345" t="s">
        <v>3453</v>
      </c>
      <c r="O86" s="71" t="s">
        <v>3324</v>
      </c>
      <c r="P86" s="51"/>
      <c r="Q86" s="72" t="s">
        <v>5737</v>
      </c>
      <c r="R86" s="70">
        <v>212</v>
      </c>
      <c r="S86" s="39">
        <v>171000</v>
      </c>
      <c r="T86" s="39">
        <v>5701</v>
      </c>
      <c r="U86" s="39">
        <v>6425</v>
      </c>
      <c r="V86" s="322" t="s">
        <v>7746</v>
      </c>
      <c r="W86" s="71" t="s">
        <v>7747</v>
      </c>
      <c r="X86" s="39">
        <v>13530</v>
      </c>
      <c r="Y86" s="320" t="s">
        <v>7748</v>
      </c>
      <c r="Z86" s="39">
        <v>1391</v>
      </c>
      <c r="AA86" s="323" t="s">
        <v>7749</v>
      </c>
      <c r="AB86" s="38" t="s">
        <v>7755</v>
      </c>
      <c r="AC86" s="38" t="s">
        <v>7756</v>
      </c>
      <c r="AD86" s="82">
        <v>10970</v>
      </c>
      <c r="AE86" s="39">
        <v>1</v>
      </c>
      <c r="AF86" s="39">
        <v>1</v>
      </c>
      <c r="AG86" s="71">
        <v>1</v>
      </c>
      <c r="AH86" s="39">
        <v>1</v>
      </c>
      <c r="AI86" s="39">
        <v>3</v>
      </c>
      <c r="AJ86" s="73">
        <v>4</v>
      </c>
      <c r="AK86" s="755" t="s">
        <v>1814</v>
      </c>
      <c r="AL86" s="107" t="s">
        <v>1109</v>
      </c>
      <c r="AM86" s="107" t="s">
        <v>1109</v>
      </c>
      <c r="AN86" s="14"/>
    </row>
    <row r="87" spans="1:40" ht="13.5" customHeight="1">
      <c r="A87" s="232" t="s">
        <v>6273</v>
      </c>
      <c r="B87" s="70">
        <v>285</v>
      </c>
      <c r="C87" s="39">
        <v>620</v>
      </c>
      <c r="D87" s="39">
        <v>305</v>
      </c>
      <c r="E87" s="39">
        <v>21</v>
      </c>
      <c r="F87" s="39">
        <v>40</v>
      </c>
      <c r="G87" s="71">
        <v>27</v>
      </c>
      <c r="H87" s="341" t="s">
        <v>3454</v>
      </c>
      <c r="I87" s="39">
        <v>540</v>
      </c>
      <c r="J87" s="39">
        <v>486</v>
      </c>
      <c r="K87" s="39" t="s">
        <v>4876</v>
      </c>
      <c r="L87" s="39">
        <v>132</v>
      </c>
      <c r="M87" s="71">
        <v>200</v>
      </c>
      <c r="N87" s="345" t="s">
        <v>3455</v>
      </c>
      <c r="O87" s="71" t="s">
        <v>3456</v>
      </c>
      <c r="P87" s="51"/>
      <c r="Q87" s="72" t="s">
        <v>6273</v>
      </c>
      <c r="R87" s="70">
        <v>285</v>
      </c>
      <c r="S87" s="39">
        <v>237400</v>
      </c>
      <c r="T87" s="39">
        <v>7660</v>
      </c>
      <c r="U87" s="39">
        <v>8772</v>
      </c>
      <c r="V87" s="322" t="s">
        <v>7757</v>
      </c>
      <c r="W87" s="71" t="s">
        <v>7758</v>
      </c>
      <c r="X87" s="39">
        <v>18980</v>
      </c>
      <c r="Y87" s="39">
        <v>1244</v>
      </c>
      <c r="Z87" s="39">
        <v>1930</v>
      </c>
      <c r="AA87" s="323" t="s">
        <v>7759</v>
      </c>
      <c r="AB87" s="38" t="s">
        <v>2649</v>
      </c>
      <c r="AC87" s="38">
        <v>1564</v>
      </c>
      <c r="AD87" s="82">
        <v>15910</v>
      </c>
      <c r="AE87" s="39">
        <v>1</v>
      </c>
      <c r="AF87" s="39">
        <v>1</v>
      </c>
      <c r="AG87" s="71">
        <v>1</v>
      </c>
      <c r="AH87" s="39">
        <v>1</v>
      </c>
      <c r="AI87" s="39">
        <v>1</v>
      </c>
      <c r="AJ87" s="73">
        <v>1</v>
      </c>
      <c r="AK87" s="755" t="s">
        <v>1814</v>
      </c>
      <c r="AL87" s="107" t="s">
        <v>1109</v>
      </c>
      <c r="AM87" s="107" t="s">
        <v>1109</v>
      </c>
      <c r="AN87" s="14"/>
    </row>
    <row r="88" spans="1:40" ht="13.5" customHeight="1">
      <c r="A88" s="232" t="s">
        <v>1926</v>
      </c>
      <c r="B88" s="70">
        <v>337</v>
      </c>
      <c r="C88" s="39">
        <v>632</v>
      </c>
      <c r="D88" s="39">
        <v>310</v>
      </c>
      <c r="E88" s="39" t="s">
        <v>3457</v>
      </c>
      <c r="F88" s="39">
        <v>46</v>
      </c>
      <c r="G88" s="71">
        <v>27</v>
      </c>
      <c r="H88" s="341" t="s">
        <v>3125</v>
      </c>
      <c r="I88" s="39">
        <v>540</v>
      </c>
      <c r="J88" s="39">
        <v>486</v>
      </c>
      <c r="K88" s="39" t="s">
        <v>4876</v>
      </c>
      <c r="L88" s="39">
        <v>138</v>
      </c>
      <c r="M88" s="71">
        <v>202</v>
      </c>
      <c r="N88" s="345" t="s">
        <v>3126</v>
      </c>
      <c r="O88" s="71" t="s">
        <v>3127</v>
      </c>
      <c r="P88" s="51"/>
      <c r="Q88" s="72" t="s">
        <v>3546</v>
      </c>
      <c r="R88" s="70">
        <v>337</v>
      </c>
      <c r="S88" s="39">
        <v>283200</v>
      </c>
      <c r="T88" s="39">
        <v>8961</v>
      </c>
      <c r="U88" s="39">
        <v>10380</v>
      </c>
      <c r="V88" s="322" t="s">
        <v>7760</v>
      </c>
      <c r="W88" s="71" t="s">
        <v>7761</v>
      </c>
      <c r="X88" s="39">
        <v>22940</v>
      </c>
      <c r="Y88" s="39">
        <v>1480</v>
      </c>
      <c r="Z88" s="39">
        <v>2310</v>
      </c>
      <c r="AA88" s="323" t="s">
        <v>7762</v>
      </c>
      <c r="AB88" s="38" t="s">
        <v>8064</v>
      </c>
      <c r="AC88" s="38">
        <v>2451</v>
      </c>
      <c r="AD88" s="82">
        <v>19610</v>
      </c>
      <c r="AE88" s="39">
        <v>1</v>
      </c>
      <c r="AF88" s="39">
        <v>1</v>
      </c>
      <c r="AG88" s="71">
        <v>1</v>
      </c>
      <c r="AH88" s="39">
        <v>1</v>
      </c>
      <c r="AI88" s="39">
        <v>1</v>
      </c>
      <c r="AJ88" s="73">
        <v>1</v>
      </c>
      <c r="AK88" s="755" t="s">
        <v>1814</v>
      </c>
      <c r="AL88" s="107" t="s">
        <v>1109</v>
      </c>
      <c r="AM88" s="107"/>
      <c r="AN88" s="14"/>
    </row>
    <row r="89" spans="1:40" ht="13.5" customHeight="1">
      <c r="A89" s="232" t="s">
        <v>1927</v>
      </c>
      <c r="B89" s="70">
        <v>399</v>
      </c>
      <c r="C89" s="39">
        <v>648</v>
      </c>
      <c r="D89" s="39">
        <v>315</v>
      </c>
      <c r="E89" s="39">
        <v>30</v>
      </c>
      <c r="F89" s="39">
        <v>54</v>
      </c>
      <c r="G89" s="71">
        <v>27</v>
      </c>
      <c r="H89" s="341" t="s">
        <v>3128</v>
      </c>
      <c r="I89" s="39">
        <v>540</v>
      </c>
      <c r="J89" s="39">
        <v>486</v>
      </c>
      <c r="K89" s="39" t="s">
        <v>4876</v>
      </c>
      <c r="L89" s="39">
        <v>142</v>
      </c>
      <c r="M89" s="71">
        <v>208</v>
      </c>
      <c r="N89" s="345" t="s">
        <v>3129</v>
      </c>
      <c r="O89" s="71" t="s">
        <v>3130</v>
      </c>
      <c r="P89" s="51"/>
      <c r="Q89" s="72" t="s">
        <v>3547</v>
      </c>
      <c r="R89" s="70">
        <v>399</v>
      </c>
      <c r="S89" s="39">
        <v>344600</v>
      </c>
      <c r="T89" s="39">
        <v>10640</v>
      </c>
      <c r="U89" s="39">
        <v>12460</v>
      </c>
      <c r="V89" s="322" t="s">
        <v>7763</v>
      </c>
      <c r="W89" s="71" t="s">
        <v>7764</v>
      </c>
      <c r="X89" s="39">
        <v>28280</v>
      </c>
      <c r="Y89" s="39">
        <v>1796</v>
      </c>
      <c r="Z89" s="39">
        <v>2814</v>
      </c>
      <c r="AA89" s="323" t="s">
        <v>3362</v>
      </c>
      <c r="AB89" s="38" t="s">
        <v>7765</v>
      </c>
      <c r="AC89" s="38">
        <v>3966</v>
      </c>
      <c r="AD89" s="82">
        <v>24810</v>
      </c>
      <c r="AE89" s="39">
        <v>1</v>
      </c>
      <c r="AF89" s="39">
        <v>1</v>
      </c>
      <c r="AG89" s="71">
        <v>1</v>
      </c>
      <c r="AH89" s="39">
        <v>1</v>
      </c>
      <c r="AI89" s="39">
        <v>1</v>
      </c>
      <c r="AJ89" s="73">
        <v>1</v>
      </c>
      <c r="AK89" s="755" t="s">
        <v>1814</v>
      </c>
      <c r="AL89" s="107" t="s">
        <v>1109</v>
      </c>
      <c r="AM89" s="107"/>
      <c r="AN89" s="14"/>
    </row>
    <row r="90" spans="1:40" ht="13.5" customHeight="1">
      <c r="A90" s="232" t="s">
        <v>1928</v>
      </c>
      <c r="B90" s="70">
        <v>138</v>
      </c>
      <c r="C90" s="39">
        <v>620</v>
      </c>
      <c r="D90" s="39">
        <v>300</v>
      </c>
      <c r="E90" s="39" t="s">
        <v>8811</v>
      </c>
      <c r="F90" s="39">
        <v>16</v>
      </c>
      <c r="G90" s="71">
        <v>27</v>
      </c>
      <c r="H90" s="341" t="s">
        <v>8799</v>
      </c>
      <c r="I90" s="39">
        <v>588</v>
      </c>
      <c r="J90" s="39">
        <v>534</v>
      </c>
      <c r="K90" s="39" t="s">
        <v>4876</v>
      </c>
      <c r="L90" s="39">
        <v>122</v>
      </c>
      <c r="M90" s="71">
        <v>198</v>
      </c>
      <c r="N90" s="345" t="s">
        <v>3131</v>
      </c>
      <c r="O90" s="71" t="s">
        <v>3132</v>
      </c>
      <c r="P90" s="51"/>
      <c r="Q90" s="72" t="s">
        <v>6274</v>
      </c>
      <c r="R90" s="70">
        <v>138</v>
      </c>
      <c r="S90" s="39">
        <v>113900</v>
      </c>
      <c r="T90" s="39">
        <v>3676</v>
      </c>
      <c r="U90" s="39">
        <v>4160</v>
      </c>
      <c r="V90" s="322" t="s">
        <v>7766</v>
      </c>
      <c r="W90" s="323" t="s">
        <v>7767</v>
      </c>
      <c r="X90" s="39">
        <v>7221</v>
      </c>
      <c r="Y90" s="39" t="s">
        <v>3465</v>
      </c>
      <c r="Z90" s="39" t="s">
        <v>7768</v>
      </c>
      <c r="AA90" s="323" t="s">
        <v>7769</v>
      </c>
      <c r="AB90" s="38" t="s">
        <v>7770</v>
      </c>
      <c r="AC90" s="38" t="s">
        <v>7771</v>
      </c>
      <c r="AD90" s="82">
        <v>6567</v>
      </c>
      <c r="AE90" s="39">
        <v>1</v>
      </c>
      <c r="AF90" s="39">
        <v>3</v>
      </c>
      <c r="AG90" s="71">
        <v>3</v>
      </c>
      <c r="AH90" s="39">
        <v>4</v>
      </c>
      <c r="AI90" s="39">
        <v>4</v>
      </c>
      <c r="AJ90" s="73">
        <v>4</v>
      </c>
      <c r="AK90" s="755" t="s">
        <v>1814</v>
      </c>
      <c r="AL90" s="107" t="s">
        <v>1814</v>
      </c>
      <c r="AM90" s="107" t="s">
        <v>1814</v>
      </c>
      <c r="AN90" s="14"/>
    </row>
    <row r="91" spans="1:40" ht="13.5" customHeight="1">
      <c r="A91" s="232" t="s">
        <v>6275</v>
      </c>
      <c r="B91" s="70">
        <v>190</v>
      </c>
      <c r="C91" s="39">
        <v>640</v>
      </c>
      <c r="D91" s="39">
        <v>300</v>
      </c>
      <c r="E91" s="39" t="s">
        <v>4413</v>
      </c>
      <c r="F91" s="39">
        <v>26</v>
      </c>
      <c r="G91" s="71">
        <v>27</v>
      </c>
      <c r="H91" s="341" t="s">
        <v>8710</v>
      </c>
      <c r="I91" s="39">
        <v>588</v>
      </c>
      <c r="J91" s="39">
        <v>534</v>
      </c>
      <c r="K91" s="39" t="s">
        <v>4876</v>
      </c>
      <c r="L91" s="39">
        <v>124</v>
      </c>
      <c r="M91" s="71">
        <v>198</v>
      </c>
      <c r="N91" s="345" t="s">
        <v>3126</v>
      </c>
      <c r="O91" s="71" t="s">
        <v>8695</v>
      </c>
      <c r="P91" s="51"/>
      <c r="Q91" s="72" t="s">
        <v>6275</v>
      </c>
      <c r="R91" s="70">
        <v>190</v>
      </c>
      <c r="S91" s="39">
        <v>175200</v>
      </c>
      <c r="T91" s="39">
        <v>5474</v>
      </c>
      <c r="U91" s="39">
        <v>6136</v>
      </c>
      <c r="V91" s="322" t="s">
        <v>7772</v>
      </c>
      <c r="W91" s="71" t="s">
        <v>7773</v>
      </c>
      <c r="X91" s="39">
        <v>11720</v>
      </c>
      <c r="Y91" s="39" t="s">
        <v>7774</v>
      </c>
      <c r="Z91" s="39">
        <v>1205</v>
      </c>
      <c r="AA91" s="323" t="s">
        <v>7775</v>
      </c>
      <c r="AB91" s="38" t="s">
        <v>8069</v>
      </c>
      <c r="AC91" s="38" t="s">
        <v>8070</v>
      </c>
      <c r="AD91" s="82">
        <v>11030</v>
      </c>
      <c r="AE91" s="39">
        <v>1</v>
      </c>
      <c r="AF91" s="39">
        <v>1</v>
      </c>
      <c r="AG91" s="71">
        <v>1</v>
      </c>
      <c r="AH91" s="39">
        <v>3</v>
      </c>
      <c r="AI91" s="39">
        <v>4</v>
      </c>
      <c r="AJ91" s="73">
        <v>4</v>
      </c>
      <c r="AK91" s="755" t="s">
        <v>1814</v>
      </c>
      <c r="AL91" s="107" t="s">
        <v>1109</v>
      </c>
      <c r="AM91" s="107" t="s">
        <v>1109</v>
      </c>
      <c r="AN91" s="14"/>
    </row>
    <row r="92" spans="1:40" ht="13.5" customHeight="1">
      <c r="A92" s="232" t="s">
        <v>6276</v>
      </c>
      <c r="B92" s="70">
        <v>225</v>
      </c>
      <c r="C92" s="39">
        <v>650</v>
      </c>
      <c r="D92" s="39">
        <v>300</v>
      </c>
      <c r="E92" s="39">
        <v>16</v>
      </c>
      <c r="F92" s="39">
        <v>31</v>
      </c>
      <c r="G92" s="71">
        <v>27</v>
      </c>
      <c r="H92" s="341" t="s">
        <v>3133</v>
      </c>
      <c r="I92" s="39">
        <v>588</v>
      </c>
      <c r="J92" s="39">
        <v>534</v>
      </c>
      <c r="K92" s="39" t="s">
        <v>4876</v>
      </c>
      <c r="L92" s="39">
        <v>126</v>
      </c>
      <c r="M92" s="71">
        <v>198</v>
      </c>
      <c r="N92" s="345" t="s">
        <v>3134</v>
      </c>
      <c r="O92" s="71" t="s">
        <v>3135</v>
      </c>
      <c r="P92" s="51"/>
      <c r="Q92" s="72" t="s">
        <v>6276</v>
      </c>
      <c r="R92" s="70">
        <v>225</v>
      </c>
      <c r="S92" s="39">
        <v>210600</v>
      </c>
      <c r="T92" s="39">
        <v>6480</v>
      </c>
      <c r="U92" s="39">
        <v>7320</v>
      </c>
      <c r="V92" s="322" t="s">
        <v>8071</v>
      </c>
      <c r="W92" s="341" t="s">
        <v>8072</v>
      </c>
      <c r="X92" s="39">
        <v>13980</v>
      </c>
      <c r="Y92" s="39" t="s">
        <v>8073</v>
      </c>
      <c r="Z92" s="39">
        <v>1441</v>
      </c>
      <c r="AA92" s="323" t="s">
        <v>8074</v>
      </c>
      <c r="AB92" s="38" t="s">
        <v>8075</v>
      </c>
      <c r="AC92" s="38" t="s">
        <v>8076</v>
      </c>
      <c r="AD92" s="82">
        <v>13360</v>
      </c>
      <c r="AE92" s="39">
        <v>1</v>
      </c>
      <c r="AF92" s="39">
        <v>1</v>
      </c>
      <c r="AG92" s="71">
        <v>1</v>
      </c>
      <c r="AH92" s="39">
        <v>2</v>
      </c>
      <c r="AI92" s="39">
        <v>3</v>
      </c>
      <c r="AJ92" s="73">
        <v>4</v>
      </c>
      <c r="AK92" s="755" t="s">
        <v>1814</v>
      </c>
      <c r="AL92" s="107" t="s">
        <v>1109</v>
      </c>
      <c r="AM92" s="107" t="s">
        <v>1109</v>
      </c>
      <c r="AN92" s="14"/>
    </row>
    <row r="93" spans="1:40" ht="13.5" customHeight="1">
      <c r="A93" s="232" t="s">
        <v>5112</v>
      </c>
      <c r="B93" s="70">
        <v>293</v>
      </c>
      <c r="C93" s="39">
        <v>668</v>
      </c>
      <c r="D93" s="39">
        <v>305</v>
      </c>
      <c r="E93" s="39">
        <v>21</v>
      </c>
      <c r="F93" s="39">
        <v>40</v>
      </c>
      <c r="G93" s="71">
        <v>27</v>
      </c>
      <c r="H93" s="341" t="s">
        <v>3136</v>
      </c>
      <c r="I93" s="39">
        <v>588</v>
      </c>
      <c r="J93" s="39">
        <v>534</v>
      </c>
      <c r="K93" s="39" t="s">
        <v>4876</v>
      </c>
      <c r="L93" s="39">
        <v>132</v>
      </c>
      <c r="M93" s="71">
        <v>200</v>
      </c>
      <c r="N93" s="345" t="s">
        <v>3137</v>
      </c>
      <c r="O93" s="71" t="s">
        <v>3138</v>
      </c>
      <c r="P93" s="51"/>
      <c r="Q93" s="72" t="s">
        <v>5112</v>
      </c>
      <c r="R93" s="70">
        <v>293</v>
      </c>
      <c r="S93" s="39">
        <v>281700</v>
      </c>
      <c r="T93" s="39">
        <v>8433</v>
      </c>
      <c r="U93" s="39">
        <v>9657</v>
      </c>
      <c r="V93" s="322" t="s">
        <v>8077</v>
      </c>
      <c r="W93" s="71" t="s">
        <v>8078</v>
      </c>
      <c r="X93" s="39">
        <v>18980</v>
      </c>
      <c r="Y93" s="39">
        <v>1245</v>
      </c>
      <c r="Z93" s="39">
        <v>1936</v>
      </c>
      <c r="AA93" s="323" t="s">
        <v>8079</v>
      </c>
      <c r="AB93" s="38" t="s">
        <v>2649</v>
      </c>
      <c r="AC93" s="38">
        <v>1579</v>
      </c>
      <c r="AD93" s="82">
        <v>18650</v>
      </c>
      <c r="AE93" s="39">
        <v>1</v>
      </c>
      <c r="AF93" s="39">
        <v>1</v>
      </c>
      <c r="AG93" s="71">
        <v>1</v>
      </c>
      <c r="AH93" s="39">
        <v>1</v>
      </c>
      <c r="AI93" s="39">
        <v>1</v>
      </c>
      <c r="AJ93" s="73">
        <v>2</v>
      </c>
      <c r="AK93" s="755" t="s">
        <v>1814</v>
      </c>
      <c r="AL93" s="107" t="s">
        <v>1109</v>
      </c>
      <c r="AM93" s="107" t="s">
        <v>1109</v>
      </c>
      <c r="AN93" s="14"/>
    </row>
    <row r="94" spans="1:40" ht="13.5" customHeight="1">
      <c r="A94" s="232" t="s">
        <v>5042</v>
      </c>
      <c r="B94" s="70">
        <v>343</v>
      </c>
      <c r="C94" s="39">
        <v>680</v>
      </c>
      <c r="D94" s="39">
        <v>309</v>
      </c>
      <c r="E94" s="39">
        <v>25</v>
      </c>
      <c r="F94" s="39">
        <v>46</v>
      </c>
      <c r="G94" s="71">
        <v>27</v>
      </c>
      <c r="H94" s="341" t="s">
        <v>3139</v>
      </c>
      <c r="I94" s="39">
        <v>588</v>
      </c>
      <c r="J94" s="39">
        <v>534</v>
      </c>
      <c r="K94" s="39" t="s">
        <v>4876</v>
      </c>
      <c r="L94" s="39">
        <v>138</v>
      </c>
      <c r="M94" s="71">
        <v>202</v>
      </c>
      <c r="N94" s="345" t="s">
        <v>3140</v>
      </c>
      <c r="O94" s="71" t="s">
        <v>3141</v>
      </c>
      <c r="P94" s="51"/>
      <c r="Q94" s="72" t="s">
        <v>3548</v>
      </c>
      <c r="R94" s="70">
        <v>343</v>
      </c>
      <c r="S94" s="39">
        <v>333700</v>
      </c>
      <c r="T94" s="39">
        <v>9815</v>
      </c>
      <c r="U94" s="39">
        <v>11350</v>
      </c>
      <c r="V94" s="322" t="s">
        <v>8080</v>
      </c>
      <c r="W94" s="71" t="s">
        <v>8396</v>
      </c>
      <c r="X94" s="39">
        <v>22720</v>
      </c>
      <c r="Y94" s="39">
        <v>1470</v>
      </c>
      <c r="Z94" s="39">
        <v>2300</v>
      </c>
      <c r="AA94" s="323" t="s">
        <v>8397</v>
      </c>
      <c r="AB94" s="38" t="s">
        <v>8398</v>
      </c>
      <c r="AC94" s="38">
        <v>2442</v>
      </c>
      <c r="AD94" s="82">
        <v>22730</v>
      </c>
      <c r="AE94" s="39">
        <v>1</v>
      </c>
      <c r="AF94" s="39">
        <v>1</v>
      </c>
      <c r="AG94" s="71">
        <v>1</v>
      </c>
      <c r="AH94" s="39">
        <v>1</v>
      </c>
      <c r="AI94" s="39">
        <v>1</v>
      </c>
      <c r="AJ94" s="73">
        <v>1</v>
      </c>
      <c r="AK94" s="755" t="s">
        <v>1814</v>
      </c>
      <c r="AL94" s="107" t="s">
        <v>1109</v>
      </c>
      <c r="AM94" s="107"/>
      <c r="AN94" s="14"/>
    </row>
    <row r="95" spans="1:40" ht="13.5" customHeight="1">
      <c r="A95" s="232" t="s">
        <v>5043</v>
      </c>
      <c r="B95" s="70">
        <v>407</v>
      </c>
      <c r="C95" s="39">
        <v>696</v>
      </c>
      <c r="D95" s="39">
        <v>314</v>
      </c>
      <c r="E95" s="39" t="s">
        <v>3142</v>
      </c>
      <c r="F95" s="39">
        <v>54</v>
      </c>
      <c r="G95" s="71">
        <v>27</v>
      </c>
      <c r="H95" s="341" t="s">
        <v>3143</v>
      </c>
      <c r="I95" s="39">
        <v>588</v>
      </c>
      <c r="J95" s="39">
        <v>534</v>
      </c>
      <c r="K95" s="39" t="s">
        <v>4876</v>
      </c>
      <c r="L95" s="39">
        <v>142</v>
      </c>
      <c r="M95" s="71">
        <v>206</v>
      </c>
      <c r="N95" s="345" t="s">
        <v>3144</v>
      </c>
      <c r="O95" s="71" t="s">
        <v>3145</v>
      </c>
      <c r="P95" s="51"/>
      <c r="Q95" s="72" t="s">
        <v>3549</v>
      </c>
      <c r="R95" s="70">
        <v>407</v>
      </c>
      <c r="S95" s="39">
        <v>405400</v>
      </c>
      <c r="T95" s="39">
        <v>11650</v>
      </c>
      <c r="U95" s="39">
        <v>13620</v>
      </c>
      <c r="V95" s="322" t="s">
        <v>8399</v>
      </c>
      <c r="W95" s="71" t="s">
        <v>8081</v>
      </c>
      <c r="X95" s="39">
        <v>28020</v>
      </c>
      <c r="Y95" s="39">
        <v>1785</v>
      </c>
      <c r="Z95" s="39">
        <v>2803</v>
      </c>
      <c r="AA95" s="323" t="s">
        <v>7353</v>
      </c>
      <c r="AB95" s="38" t="s">
        <v>8082</v>
      </c>
      <c r="AC95" s="38">
        <v>3958</v>
      </c>
      <c r="AD95" s="82">
        <v>28710</v>
      </c>
      <c r="AE95" s="39">
        <v>1</v>
      </c>
      <c r="AF95" s="39">
        <v>1</v>
      </c>
      <c r="AG95" s="71">
        <v>1</v>
      </c>
      <c r="AH95" s="39">
        <v>1</v>
      </c>
      <c r="AI95" s="39">
        <v>1</v>
      </c>
      <c r="AJ95" s="73">
        <v>1</v>
      </c>
      <c r="AK95" s="755" t="s">
        <v>1814</v>
      </c>
      <c r="AL95" s="107" t="s">
        <v>1109</v>
      </c>
      <c r="AM95" s="107"/>
      <c r="AN95" s="14"/>
    </row>
    <row r="96" spans="1:40" ht="13.5" customHeight="1">
      <c r="A96" s="232" t="s">
        <v>5044</v>
      </c>
      <c r="B96" s="70">
        <v>150</v>
      </c>
      <c r="C96" s="39">
        <v>670</v>
      </c>
      <c r="D96" s="39">
        <v>300</v>
      </c>
      <c r="E96" s="39">
        <v>13</v>
      </c>
      <c r="F96" s="39">
        <v>17</v>
      </c>
      <c r="G96" s="71">
        <v>27</v>
      </c>
      <c r="H96" s="341" t="s">
        <v>8083</v>
      </c>
      <c r="I96" s="39">
        <v>636</v>
      </c>
      <c r="J96" s="39">
        <v>582</v>
      </c>
      <c r="K96" s="39" t="s">
        <v>4876</v>
      </c>
      <c r="L96" s="39">
        <v>122</v>
      </c>
      <c r="M96" s="71">
        <v>198</v>
      </c>
      <c r="N96" s="345" t="s">
        <v>3137</v>
      </c>
      <c r="O96" s="71" t="s">
        <v>8084</v>
      </c>
      <c r="P96" s="51"/>
      <c r="Q96" s="72" t="s">
        <v>5113</v>
      </c>
      <c r="R96" s="70">
        <v>150</v>
      </c>
      <c r="S96" s="39">
        <v>142700</v>
      </c>
      <c r="T96" s="39">
        <v>4260</v>
      </c>
      <c r="U96" s="39">
        <v>4840</v>
      </c>
      <c r="V96" s="322" t="s">
        <v>7827</v>
      </c>
      <c r="W96" s="71" t="s">
        <v>7828</v>
      </c>
      <c r="X96" s="39">
        <v>7673</v>
      </c>
      <c r="Y96" s="39" t="s">
        <v>7493</v>
      </c>
      <c r="Z96" s="39" t="s">
        <v>7494</v>
      </c>
      <c r="AA96" s="323" t="s">
        <v>7173</v>
      </c>
      <c r="AB96" s="38" t="s">
        <v>7174</v>
      </c>
      <c r="AC96" s="38" t="s">
        <v>8169</v>
      </c>
      <c r="AD96" s="82">
        <v>8155</v>
      </c>
      <c r="AE96" s="39">
        <v>1</v>
      </c>
      <c r="AF96" s="39">
        <v>2</v>
      </c>
      <c r="AG96" s="71">
        <v>3</v>
      </c>
      <c r="AH96" s="39">
        <v>4</v>
      </c>
      <c r="AI96" s="39">
        <v>4</v>
      </c>
      <c r="AJ96" s="73">
        <v>4</v>
      </c>
      <c r="AK96" s="755" t="s">
        <v>1814</v>
      </c>
      <c r="AL96" s="107" t="s">
        <v>1814</v>
      </c>
      <c r="AM96" s="107" t="s">
        <v>1814</v>
      </c>
      <c r="AN96" s="14"/>
    </row>
    <row r="97" spans="1:40" ht="13.5" customHeight="1">
      <c r="A97" s="232" t="s">
        <v>5114</v>
      </c>
      <c r="B97" s="70">
        <v>204</v>
      </c>
      <c r="C97" s="39">
        <v>690</v>
      </c>
      <c r="D97" s="39">
        <v>300</v>
      </c>
      <c r="E97" s="39" t="s">
        <v>3357</v>
      </c>
      <c r="F97" s="39">
        <v>27</v>
      </c>
      <c r="G97" s="71">
        <v>27</v>
      </c>
      <c r="H97" s="341" t="s">
        <v>8085</v>
      </c>
      <c r="I97" s="39">
        <v>636</v>
      </c>
      <c r="J97" s="39">
        <v>582</v>
      </c>
      <c r="K97" s="39" t="s">
        <v>4876</v>
      </c>
      <c r="L97" s="39">
        <v>124</v>
      </c>
      <c r="M97" s="71">
        <v>198</v>
      </c>
      <c r="N97" s="345" t="s">
        <v>8086</v>
      </c>
      <c r="O97" s="71" t="s">
        <v>657</v>
      </c>
      <c r="P97" s="51"/>
      <c r="Q97" s="72" t="s">
        <v>5114</v>
      </c>
      <c r="R97" s="70">
        <v>204</v>
      </c>
      <c r="S97" s="39">
        <v>215300</v>
      </c>
      <c r="T97" s="39">
        <v>6241</v>
      </c>
      <c r="U97" s="39">
        <v>7032</v>
      </c>
      <c r="V97" s="322" t="s">
        <v>8170</v>
      </c>
      <c r="W97" s="341" t="s">
        <v>7829</v>
      </c>
      <c r="X97" s="39">
        <v>12180</v>
      </c>
      <c r="Y97" s="39" t="s">
        <v>7830</v>
      </c>
      <c r="Z97" s="39">
        <v>1257</v>
      </c>
      <c r="AA97" s="323" t="s">
        <v>2587</v>
      </c>
      <c r="AB97" s="38" t="s">
        <v>7346</v>
      </c>
      <c r="AC97" s="38" t="s">
        <v>2588</v>
      </c>
      <c r="AD97" s="82">
        <v>13350</v>
      </c>
      <c r="AE97" s="39">
        <v>1</v>
      </c>
      <c r="AF97" s="39">
        <v>1</v>
      </c>
      <c r="AG97" s="71">
        <v>1</v>
      </c>
      <c r="AH97" s="39">
        <v>3</v>
      </c>
      <c r="AI97" s="39">
        <v>4</v>
      </c>
      <c r="AJ97" s="73">
        <v>4</v>
      </c>
      <c r="AK97" s="755" t="s">
        <v>1814</v>
      </c>
      <c r="AL97" s="107" t="s">
        <v>1109</v>
      </c>
      <c r="AM97" s="107" t="s">
        <v>1109</v>
      </c>
      <c r="AN97" s="14"/>
    </row>
    <row r="98" spans="1:40" ht="13.5" customHeight="1">
      <c r="A98" s="234" t="s">
        <v>5115</v>
      </c>
      <c r="B98" s="74">
        <v>241</v>
      </c>
      <c r="C98" s="38">
        <v>700</v>
      </c>
      <c r="D98" s="38">
        <v>300</v>
      </c>
      <c r="E98" s="38">
        <v>17</v>
      </c>
      <c r="F98" s="38">
        <v>32</v>
      </c>
      <c r="G98" s="75">
        <v>27</v>
      </c>
      <c r="H98" s="348" t="s">
        <v>8087</v>
      </c>
      <c r="I98" s="38">
        <v>636</v>
      </c>
      <c r="J98" s="38">
        <v>582</v>
      </c>
      <c r="K98" s="38" t="s">
        <v>4876</v>
      </c>
      <c r="L98" s="38">
        <v>126</v>
      </c>
      <c r="M98" s="75">
        <v>198</v>
      </c>
      <c r="N98" s="315" t="s">
        <v>8088</v>
      </c>
      <c r="O98" s="75" t="s">
        <v>8089</v>
      </c>
      <c r="P98" s="702"/>
      <c r="Q98" s="76" t="s">
        <v>5115</v>
      </c>
      <c r="R98" s="74">
        <v>241</v>
      </c>
      <c r="S98" s="38">
        <v>256900</v>
      </c>
      <c r="T98" s="38">
        <v>7340</v>
      </c>
      <c r="U98" s="38">
        <v>8327</v>
      </c>
      <c r="V98" s="316" t="s">
        <v>2589</v>
      </c>
      <c r="W98" s="75" t="s">
        <v>4008</v>
      </c>
      <c r="X98" s="38">
        <v>14440</v>
      </c>
      <c r="Y98" s="38" t="s">
        <v>2590</v>
      </c>
      <c r="Z98" s="38">
        <v>1495</v>
      </c>
      <c r="AA98" s="319" t="s">
        <v>2591</v>
      </c>
      <c r="AB98" s="38" t="s">
        <v>2986</v>
      </c>
      <c r="AC98" s="38" t="s">
        <v>2592</v>
      </c>
      <c r="AD98" s="82">
        <v>16060</v>
      </c>
      <c r="AE98" s="39">
        <v>1</v>
      </c>
      <c r="AF98" s="39">
        <v>1</v>
      </c>
      <c r="AG98" s="71">
        <v>1</v>
      </c>
      <c r="AH98" s="39">
        <v>2</v>
      </c>
      <c r="AI98" s="39">
        <v>4</v>
      </c>
      <c r="AJ98" s="73">
        <v>4</v>
      </c>
      <c r="AK98" s="755" t="s">
        <v>1814</v>
      </c>
      <c r="AL98" s="107" t="s">
        <v>1109</v>
      </c>
      <c r="AM98" s="107" t="s">
        <v>1109</v>
      </c>
      <c r="AN98" s="14"/>
    </row>
    <row r="99" spans="1:40" ht="13.5" customHeight="1">
      <c r="A99" s="234" t="s">
        <v>4923</v>
      </c>
      <c r="B99" s="74">
        <v>301</v>
      </c>
      <c r="C99" s="38">
        <v>716</v>
      </c>
      <c r="D99" s="38">
        <v>304</v>
      </c>
      <c r="E99" s="38">
        <v>21</v>
      </c>
      <c r="F99" s="38">
        <v>40</v>
      </c>
      <c r="G99" s="75">
        <v>27</v>
      </c>
      <c r="H99" s="348" t="s">
        <v>8090</v>
      </c>
      <c r="I99" s="38">
        <v>636</v>
      </c>
      <c r="J99" s="38">
        <v>582</v>
      </c>
      <c r="K99" s="38" t="s">
        <v>4876</v>
      </c>
      <c r="L99" s="38">
        <v>132</v>
      </c>
      <c r="M99" s="75">
        <v>200</v>
      </c>
      <c r="N99" s="315" t="s">
        <v>8091</v>
      </c>
      <c r="O99" s="75" t="s">
        <v>8092</v>
      </c>
      <c r="P99" s="702"/>
      <c r="Q99" s="76" t="s">
        <v>4923</v>
      </c>
      <c r="R99" s="74">
        <v>301</v>
      </c>
      <c r="S99" s="38">
        <v>329300</v>
      </c>
      <c r="T99" s="38">
        <v>9198</v>
      </c>
      <c r="U99" s="38">
        <v>10540</v>
      </c>
      <c r="V99" s="316" t="s">
        <v>2593</v>
      </c>
      <c r="W99" s="75" t="s">
        <v>2594</v>
      </c>
      <c r="X99" s="38">
        <v>18800</v>
      </c>
      <c r="Y99" s="38">
        <v>1237</v>
      </c>
      <c r="Z99" s="38">
        <v>1929</v>
      </c>
      <c r="AA99" s="319" t="s">
        <v>2595</v>
      </c>
      <c r="AB99" s="38" t="s">
        <v>2649</v>
      </c>
      <c r="AC99" s="38">
        <v>1589</v>
      </c>
      <c r="AD99" s="82">
        <v>21400</v>
      </c>
      <c r="AE99" s="39">
        <v>1</v>
      </c>
      <c r="AF99" s="39">
        <v>1</v>
      </c>
      <c r="AG99" s="71">
        <v>1</v>
      </c>
      <c r="AH99" s="39">
        <v>1</v>
      </c>
      <c r="AI99" s="39">
        <v>2</v>
      </c>
      <c r="AJ99" s="73">
        <v>3</v>
      </c>
      <c r="AK99" s="755" t="s">
        <v>1814</v>
      </c>
      <c r="AL99" s="107" t="s">
        <v>1109</v>
      </c>
      <c r="AM99" s="107" t="s">
        <v>1109</v>
      </c>
      <c r="AN99" s="14"/>
    </row>
    <row r="100" spans="1:40" ht="13.5" customHeight="1">
      <c r="A100" s="234" t="s">
        <v>5045</v>
      </c>
      <c r="B100" s="74">
        <v>352</v>
      </c>
      <c r="C100" s="38">
        <v>728</v>
      </c>
      <c r="D100" s="38">
        <v>308</v>
      </c>
      <c r="E100" s="38">
        <v>25</v>
      </c>
      <c r="F100" s="38">
        <v>46</v>
      </c>
      <c r="G100" s="75">
        <v>27</v>
      </c>
      <c r="H100" s="348" t="s">
        <v>8093</v>
      </c>
      <c r="I100" s="38">
        <v>636</v>
      </c>
      <c r="J100" s="38">
        <v>582</v>
      </c>
      <c r="K100" s="38" t="s">
        <v>4876</v>
      </c>
      <c r="L100" s="38">
        <v>138</v>
      </c>
      <c r="M100" s="75">
        <v>200</v>
      </c>
      <c r="N100" s="315" t="s">
        <v>8094</v>
      </c>
      <c r="O100" s="75" t="s">
        <v>8095</v>
      </c>
      <c r="P100" s="702"/>
      <c r="Q100" s="76" t="s">
        <v>3550</v>
      </c>
      <c r="R100" s="74">
        <v>352</v>
      </c>
      <c r="S100" s="38">
        <v>389700</v>
      </c>
      <c r="T100" s="38">
        <v>10710</v>
      </c>
      <c r="U100" s="38">
        <v>12390</v>
      </c>
      <c r="V100" s="316" t="s">
        <v>2596</v>
      </c>
      <c r="W100" s="75" t="s">
        <v>4469</v>
      </c>
      <c r="X100" s="38">
        <v>22510</v>
      </c>
      <c r="Y100" s="38">
        <v>1461</v>
      </c>
      <c r="Z100" s="38">
        <v>2293</v>
      </c>
      <c r="AA100" s="319" t="s">
        <v>7749</v>
      </c>
      <c r="AB100" s="38" t="s">
        <v>8398</v>
      </c>
      <c r="AC100" s="38">
        <v>2461</v>
      </c>
      <c r="AD100" s="82">
        <v>26050</v>
      </c>
      <c r="AE100" s="39">
        <v>1</v>
      </c>
      <c r="AF100" s="39">
        <v>1</v>
      </c>
      <c r="AG100" s="71">
        <v>1</v>
      </c>
      <c r="AH100" s="39">
        <v>1</v>
      </c>
      <c r="AI100" s="39">
        <v>1</v>
      </c>
      <c r="AJ100" s="73">
        <v>1</v>
      </c>
      <c r="AK100" s="755" t="s">
        <v>1814</v>
      </c>
      <c r="AL100" s="107" t="s">
        <v>1109</v>
      </c>
      <c r="AM100" s="107"/>
      <c r="AN100" s="14"/>
    </row>
    <row r="101" spans="1:40" ht="13.5" customHeight="1">
      <c r="A101" s="234" t="s">
        <v>5046</v>
      </c>
      <c r="B101" s="74">
        <v>418</v>
      </c>
      <c r="C101" s="38">
        <v>744</v>
      </c>
      <c r="D101" s="38">
        <v>313</v>
      </c>
      <c r="E101" s="38" t="s">
        <v>3142</v>
      </c>
      <c r="F101" s="38">
        <v>54</v>
      </c>
      <c r="G101" s="75">
        <v>27</v>
      </c>
      <c r="H101" s="348" t="s">
        <v>8096</v>
      </c>
      <c r="I101" s="38">
        <v>636</v>
      </c>
      <c r="J101" s="38">
        <v>582</v>
      </c>
      <c r="K101" s="38" t="s">
        <v>4876</v>
      </c>
      <c r="L101" s="38">
        <v>142</v>
      </c>
      <c r="M101" s="75">
        <v>206</v>
      </c>
      <c r="N101" s="315" t="s">
        <v>8097</v>
      </c>
      <c r="O101" s="699" t="s">
        <v>8098</v>
      </c>
      <c r="P101" s="705"/>
      <c r="Q101" s="76" t="s">
        <v>3551</v>
      </c>
      <c r="R101" s="74">
        <v>418</v>
      </c>
      <c r="S101" s="38">
        <v>472500</v>
      </c>
      <c r="T101" s="38">
        <v>12700</v>
      </c>
      <c r="U101" s="38">
        <v>14840</v>
      </c>
      <c r="V101" s="316" t="s">
        <v>2597</v>
      </c>
      <c r="W101" s="348" t="s">
        <v>2598</v>
      </c>
      <c r="X101" s="38">
        <v>27760</v>
      </c>
      <c r="Y101" s="38">
        <v>1774</v>
      </c>
      <c r="Z101" s="38">
        <v>2797</v>
      </c>
      <c r="AA101" s="319" t="s">
        <v>7759</v>
      </c>
      <c r="AB101" s="38" t="s">
        <v>8082</v>
      </c>
      <c r="AC101" s="38">
        <v>3989</v>
      </c>
      <c r="AD101" s="82">
        <v>32850</v>
      </c>
      <c r="AE101" s="39">
        <v>1</v>
      </c>
      <c r="AF101" s="39">
        <v>1</v>
      </c>
      <c r="AG101" s="71">
        <v>1</v>
      </c>
      <c r="AH101" s="39">
        <v>1</v>
      </c>
      <c r="AI101" s="39">
        <v>1</v>
      </c>
      <c r="AJ101" s="73">
        <v>1</v>
      </c>
      <c r="AK101" s="755" t="s">
        <v>1814</v>
      </c>
      <c r="AL101" s="107" t="s">
        <v>1109</v>
      </c>
      <c r="AM101" s="107"/>
      <c r="AN101" s="14"/>
    </row>
    <row r="102" spans="1:40" ht="13.5" customHeight="1">
      <c r="A102" s="232" t="s">
        <v>97</v>
      </c>
      <c r="B102" s="70">
        <v>172</v>
      </c>
      <c r="C102" s="39">
        <v>770</v>
      </c>
      <c r="D102" s="39">
        <v>300</v>
      </c>
      <c r="E102" s="39">
        <v>14</v>
      </c>
      <c r="F102" s="39">
        <v>18</v>
      </c>
      <c r="G102" s="71">
        <v>30</v>
      </c>
      <c r="H102" s="341" t="s">
        <v>8099</v>
      </c>
      <c r="I102" s="39">
        <v>734</v>
      </c>
      <c r="J102" s="39">
        <v>674</v>
      </c>
      <c r="K102" s="39" t="s">
        <v>4876</v>
      </c>
      <c r="L102" s="39">
        <v>130</v>
      </c>
      <c r="M102" s="71">
        <v>198</v>
      </c>
      <c r="N102" s="345" t="s">
        <v>8100</v>
      </c>
      <c r="O102" s="71" t="s">
        <v>8101</v>
      </c>
      <c r="P102" s="51"/>
      <c r="Q102" s="72" t="s">
        <v>4924</v>
      </c>
      <c r="R102" s="70">
        <v>172</v>
      </c>
      <c r="S102" s="39">
        <v>208900</v>
      </c>
      <c r="T102" s="39">
        <v>5426</v>
      </c>
      <c r="U102" s="39">
        <v>6225</v>
      </c>
      <c r="V102" s="322" t="s">
        <v>2599</v>
      </c>
      <c r="W102" s="71" t="s">
        <v>3365</v>
      </c>
      <c r="X102" s="39">
        <v>8134</v>
      </c>
      <c r="Y102" s="39" t="s">
        <v>2600</v>
      </c>
      <c r="Z102" s="39" t="s">
        <v>2601</v>
      </c>
      <c r="AA102" s="323" t="s">
        <v>2602</v>
      </c>
      <c r="AB102" s="38" t="s">
        <v>2603</v>
      </c>
      <c r="AC102" s="38" t="s">
        <v>2604</v>
      </c>
      <c r="AD102" s="82">
        <v>11450</v>
      </c>
      <c r="AE102" s="39">
        <v>1</v>
      </c>
      <c r="AF102" s="39">
        <v>2</v>
      </c>
      <c r="AG102" s="71">
        <v>3</v>
      </c>
      <c r="AH102" s="39">
        <v>4</v>
      </c>
      <c r="AI102" s="39">
        <v>4</v>
      </c>
      <c r="AJ102" s="73">
        <v>4</v>
      </c>
      <c r="AK102" s="755" t="s">
        <v>1814</v>
      </c>
      <c r="AL102" s="107" t="s">
        <v>1814</v>
      </c>
      <c r="AM102" s="107" t="s">
        <v>1814</v>
      </c>
      <c r="AN102" s="14"/>
    </row>
    <row r="103" spans="1:40" ht="13.5" customHeight="1">
      <c r="A103" s="232" t="s">
        <v>5989</v>
      </c>
      <c r="B103" s="70">
        <v>224</v>
      </c>
      <c r="C103" s="39">
        <v>790</v>
      </c>
      <c r="D103" s="39">
        <v>300</v>
      </c>
      <c r="E103" s="39">
        <v>15</v>
      </c>
      <c r="F103" s="39">
        <v>28</v>
      </c>
      <c r="G103" s="71">
        <v>30</v>
      </c>
      <c r="H103" s="341" t="s">
        <v>8102</v>
      </c>
      <c r="I103" s="39">
        <v>734</v>
      </c>
      <c r="J103" s="39">
        <v>674</v>
      </c>
      <c r="K103" s="39" t="s">
        <v>4876</v>
      </c>
      <c r="L103" s="39">
        <v>130</v>
      </c>
      <c r="M103" s="71">
        <v>198</v>
      </c>
      <c r="N103" s="345" t="s">
        <v>8103</v>
      </c>
      <c r="O103" s="71" t="s">
        <v>8104</v>
      </c>
      <c r="P103" s="51"/>
      <c r="Q103" s="72" t="s">
        <v>5989</v>
      </c>
      <c r="R103" s="70">
        <v>224</v>
      </c>
      <c r="S103" s="39">
        <v>303400</v>
      </c>
      <c r="T103" s="39">
        <v>7682</v>
      </c>
      <c r="U103" s="39">
        <v>8699</v>
      </c>
      <c r="V103" s="322" t="s">
        <v>2605</v>
      </c>
      <c r="W103" s="71" t="s">
        <v>2606</v>
      </c>
      <c r="X103" s="39">
        <v>12640</v>
      </c>
      <c r="Y103" s="39" t="s">
        <v>2607</v>
      </c>
      <c r="Z103" s="39">
        <v>1312</v>
      </c>
      <c r="AA103" s="323" t="s">
        <v>7338</v>
      </c>
      <c r="AB103" s="38" t="s">
        <v>2608</v>
      </c>
      <c r="AC103" s="38" t="s">
        <v>2609</v>
      </c>
      <c r="AD103" s="82">
        <v>18290</v>
      </c>
      <c r="AE103" s="39">
        <v>1</v>
      </c>
      <c r="AF103" s="39">
        <v>1</v>
      </c>
      <c r="AG103" s="71">
        <v>1</v>
      </c>
      <c r="AH103" s="39">
        <v>4</v>
      </c>
      <c r="AI103" s="39">
        <v>4</v>
      </c>
      <c r="AJ103" s="73">
        <v>4</v>
      </c>
      <c r="AK103" s="755" t="s">
        <v>1814</v>
      </c>
      <c r="AL103" s="107" t="s">
        <v>1109</v>
      </c>
      <c r="AM103" s="107" t="s">
        <v>1109</v>
      </c>
      <c r="AN103" s="14"/>
    </row>
    <row r="104" spans="1:40" ht="13.5" customHeight="1">
      <c r="A104" s="232" t="s">
        <v>5990</v>
      </c>
      <c r="B104" s="70">
        <v>262</v>
      </c>
      <c r="C104" s="39">
        <v>800</v>
      </c>
      <c r="D104" s="39">
        <v>300</v>
      </c>
      <c r="E104" s="39" t="s">
        <v>3672</v>
      </c>
      <c r="F104" s="39">
        <v>33</v>
      </c>
      <c r="G104" s="71">
        <v>30</v>
      </c>
      <c r="H104" s="341" t="s">
        <v>8105</v>
      </c>
      <c r="I104" s="39">
        <v>734</v>
      </c>
      <c r="J104" s="39">
        <v>674</v>
      </c>
      <c r="K104" s="39" t="s">
        <v>4876</v>
      </c>
      <c r="L104" s="39">
        <v>134</v>
      </c>
      <c r="M104" s="71">
        <v>198</v>
      </c>
      <c r="N104" s="345" t="s">
        <v>8106</v>
      </c>
      <c r="O104" s="71" t="s">
        <v>8107</v>
      </c>
      <c r="P104" s="51"/>
      <c r="Q104" s="72" t="s">
        <v>5990</v>
      </c>
      <c r="R104" s="70">
        <v>262</v>
      </c>
      <c r="S104" s="39">
        <v>359100</v>
      </c>
      <c r="T104" s="39">
        <v>8977</v>
      </c>
      <c r="U104" s="39">
        <v>10230</v>
      </c>
      <c r="V104" s="322" t="s">
        <v>2610</v>
      </c>
      <c r="W104" s="71" t="s">
        <v>2611</v>
      </c>
      <c r="X104" s="39">
        <v>14900</v>
      </c>
      <c r="Y104" s="39" t="s">
        <v>2612</v>
      </c>
      <c r="Z104" s="39">
        <v>1553</v>
      </c>
      <c r="AA104" s="323" t="s">
        <v>2613</v>
      </c>
      <c r="AB104" s="38" t="s">
        <v>9083</v>
      </c>
      <c r="AC104" s="318" t="s">
        <v>2614</v>
      </c>
      <c r="AD104" s="82">
        <v>21840</v>
      </c>
      <c r="AE104" s="39">
        <v>1</v>
      </c>
      <c r="AF104" s="39">
        <v>1</v>
      </c>
      <c r="AG104" s="71">
        <v>1</v>
      </c>
      <c r="AH104" s="39">
        <v>3</v>
      </c>
      <c r="AI104" s="39">
        <v>4</v>
      </c>
      <c r="AJ104" s="73">
        <v>4</v>
      </c>
      <c r="AK104" s="755" t="s">
        <v>1814</v>
      </c>
      <c r="AL104" s="107" t="s">
        <v>1109</v>
      </c>
      <c r="AM104" s="107" t="s">
        <v>1109</v>
      </c>
      <c r="AN104" s="14"/>
    </row>
    <row r="105" spans="1:40" ht="13.5" customHeight="1">
      <c r="A105" s="232" t="s">
        <v>5991</v>
      </c>
      <c r="B105" s="70">
        <v>317</v>
      </c>
      <c r="C105" s="39">
        <v>814</v>
      </c>
      <c r="D105" s="39">
        <v>303</v>
      </c>
      <c r="E105" s="39">
        <v>21</v>
      </c>
      <c r="F105" s="39">
        <v>40</v>
      </c>
      <c r="G105" s="71">
        <v>30</v>
      </c>
      <c r="H105" s="341" t="s">
        <v>8745</v>
      </c>
      <c r="I105" s="39">
        <v>734</v>
      </c>
      <c r="J105" s="39">
        <v>674</v>
      </c>
      <c r="K105" s="39" t="s">
        <v>4876</v>
      </c>
      <c r="L105" s="39">
        <v>138</v>
      </c>
      <c r="M105" s="71">
        <v>198</v>
      </c>
      <c r="N105" s="345" t="s">
        <v>8108</v>
      </c>
      <c r="O105" s="71" t="s">
        <v>8109</v>
      </c>
      <c r="P105" s="51"/>
      <c r="Q105" s="72" t="s">
        <v>5991</v>
      </c>
      <c r="R105" s="70">
        <v>317</v>
      </c>
      <c r="S105" s="39">
        <v>442600</v>
      </c>
      <c r="T105" s="39">
        <v>10870</v>
      </c>
      <c r="U105" s="39">
        <v>12490</v>
      </c>
      <c r="V105" s="322" t="s">
        <v>2615</v>
      </c>
      <c r="W105" s="71" t="s">
        <v>4673</v>
      </c>
      <c r="X105" s="39">
        <v>18630</v>
      </c>
      <c r="Y105" s="39">
        <v>1230</v>
      </c>
      <c r="Z105" s="39">
        <v>1930</v>
      </c>
      <c r="AA105" s="323" t="s">
        <v>7704</v>
      </c>
      <c r="AB105" s="38" t="s">
        <v>2616</v>
      </c>
      <c r="AC105" s="38">
        <v>1646</v>
      </c>
      <c r="AD105" s="82">
        <v>27780</v>
      </c>
      <c r="AE105" s="39">
        <v>1</v>
      </c>
      <c r="AF105" s="39">
        <v>1</v>
      </c>
      <c r="AG105" s="71">
        <v>1</v>
      </c>
      <c r="AH105" s="39">
        <v>1</v>
      </c>
      <c r="AI105" s="39">
        <v>3</v>
      </c>
      <c r="AJ105" s="73">
        <v>4</v>
      </c>
      <c r="AK105" s="755" t="s">
        <v>1814</v>
      </c>
      <c r="AL105" s="107" t="s">
        <v>1109</v>
      </c>
      <c r="AM105" s="107" t="s">
        <v>1109</v>
      </c>
      <c r="AN105" s="14"/>
    </row>
    <row r="106" spans="1:40" ht="13.5" customHeight="1">
      <c r="A106" s="232" t="s">
        <v>1913</v>
      </c>
      <c r="B106" s="70">
        <v>373</v>
      </c>
      <c r="C106" s="39">
        <v>826</v>
      </c>
      <c r="D106" s="39">
        <v>308</v>
      </c>
      <c r="E106" s="39">
        <v>25</v>
      </c>
      <c r="F106" s="39">
        <v>46</v>
      </c>
      <c r="G106" s="71">
        <v>30</v>
      </c>
      <c r="H106" s="341" t="s">
        <v>8110</v>
      </c>
      <c r="I106" s="39">
        <v>734</v>
      </c>
      <c r="J106" s="39">
        <v>674</v>
      </c>
      <c r="K106" s="39" t="s">
        <v>4876</v>
      </c>
      <c r="L106" s="39">
        <v>144</v>
      </c>
      <c r="M106" s="71">
        <v>200</v>
      </c>
      <c r="N106" s="345" t="s">
        <v>8111</v>
      </c>
      <c r="O106" s="71" t="s">
        <v>8112</v>
      </c>
      <c r="P106" s="51"/>
      <c r="Q106" s="72" t="s">
        <v>3552</v>
      </c>
      <c r="R106" s="70">
        <v>373</v>
      </c>
      <c r="S106" s="39">
        <v>523900</v>
      </c>
      <c r="T106" s="39">
        <v>12690</v>
      </c>
      <c r="U106" s="39">
        <v>14700</v>
      </c>
      <c r="V106" s="322" t="s">
        <v>8138</v>
      </c>
      <c r="W106" s="71" t="s">
        <v>2617</v>
      </c>
      <c r="X106" s="39">
        <v>22530</v>
      </c>
      <c r="Y106" s="39">
        <v>1463</v>
      </c>
      <c r="Z106" s="39">
        <v>2311</v>
      </c>
      <c r="AA106" s="323" t="s">
        <v>2618</v>
      </c>
      <c r="AB106" s="38" t="s">
        <v>2619</v>
      </c>
      <c r="AC106" s="38">
        <v>2554</v>
      </c>
      <c r="AD106" s="82">
        <v>34070</v>
      </c>
      <c r="AE106" s="39">
        <v>1</v>
      </c>
      <c r="AF106" s="39">
        <v>1</v>
      </c>
      <c r="AG106" s="71">
        <v>1</v>
      </c>
      <c r="AH106" s="39">
        <v>1</v>
      </c>
      <c r="AI106" s="39">
        <v>2</v>
      </c>
      <c r="AJ106" s="73">
        <v>2</v>
      </c>
      <c r="AK106" s="755" t="s">
        <v>1814</v>
      </c>
      <c r="AL106" s="107" t="s">
        <v>1109</v>
      </c>
      <c r="AM106" s="107"/>
      <c r="AN106" s="14"/>
    </row>
    <row r="107" spans="1:40" ht="13.5" customHeight="1">
      <c r="A107" s="232" t="s">
        <v>1914</v>
      </c>
      <c r="B107" s="70">
        <v>444</v>
      </c>
      <c r="C107" s="39">
        <v>842</v>
      </c>
      <c r="D107" s="39">
        <v>313</v>
      </c>
      <c r="E107" s="39">
        <v>30</v>
      </c>
      <c r="F107" s="39">
        <v>54</v>
      </c>
      <c r="G107" s="71">
        <v>30</v>
      </c>
      <c r="H107" s="341" t="s">
        <v>8113</v>
      </c>
      <c r="I107" s="39">
        <v>734</v>
      </c>
      <c r="J107" s="39">
        <v>674</v>
      </c>
      <c r="K107" s="39" t="s">
        <v>4876</v>
      </c>
      <c r="L107" s="39">
        <v>148</v>
      </c>
      <c r="M107" s="71">
        <v>206</v>
      </c>
      <c r="N107" s="345" t="s">
        <v>8114</v>
      </c>
      <c r="O107" s="71" t="s">
        <v>8115</v>
      </c>
      <c r="P107" s="51"/>
      <c r="Q107" s="72" t="s">
        <v>3553</v>
      </c>
      <c r="R107" s="70">
        <v>444</v>
      </c>
      <c r="S107" s="39">
        <v>634500</v>
      </c>
      <c r="T107" s="39">
        <v>15070</v>
      </c>
      <c r="U107" s="39">
        <v>17640</v>
      </c>
      <c r="V107" s="322" t="s">
        <v>2620</v>
      </c>
      <c r="W107" s="71" t="s">
        <v>2621</v>
      </c>
      <c r="X107" s="39">
        <v>27800</v>
      </c>
      <c r="Y107" s="39">
        <v>1776</v>
      </c>
      <c r="Z107" s="39">
        <v>2827</v>
      </c>
      <c r="AA107" s="323" t="s">
        <v>2595</v>
      </c>
      <c r="AB107" s="38" t="s">
        <v>8441</v>
      </c>
      <c r="AC107" s="38">
        <v>4180</v>
      </c>
      <c r="AD107" s="82">
        <v>42840</v>
      </c>
      <c r="AE107" s="39">
        <v>1</v>
      </c>
      <c r="AF107" s="39">
        <v>1</v>
      </c>
      <c r="AG107" s="71">
        <v>1</v>
      </c>
      <c r="AH107" s="39">
        <v>1</v>
      </c>
      <c r="AI107" s="39">
        <v>1</v>
      </c>
      <c r="AJ107" s="73">
        <v>1</v>
      </c>
      <c r="AK107" s="755" t="s">
        <v>1814</v>
      </c>
      <c r="AL107" s="107" t="s">
        <v>1109</v>
      </c>
      <c r="AM107" s="107"/>
      <c r="AN107" s="14"/>
    </row>
    <row r="108" spans="1:40" ht="13.5" customHeight="1">
      <c r="A108" s="234" t="s">
        <v>1915</v>
      </c>
      <c r="B108" s="74">
        <v>198</v>
      </c>
      <c r="C108" s="38">
        <v>870</v>
      </c>
      <c r="D108" s="38">
        <v>300</v>
      </c>
      <c r="E108" s="38">
        <v>15</v>
      </c>
      <c r="F108" s="38">
        <v>20</v>
      </c>
      <c r="G108" s="75">
        <v>30</v>
      </c>
      <c r="H108" s="348" t="s">
        <v>8116</v>
      </c>
      <c r="I108" s="38">
        <v>830</v>
      </c>
      <c r="J108" s="38">
        <v>770</v>
      </c>
      <c r="K108" s="38" t="s">
        <v>4876</v>
      </c>
      <c r="L108" s="38">
        <v>130</v>
      </c>
      <c r="M108" s="75">
        <v>198</v>
      </c>
      <c r="N108" s="315" t="s">
        <v>8117</v>
      </c>
      <c r="O108" s="75" t="s">
        <v>8118</v>
      </c>
      <c r="P108" s="702"/>
      <c r="Q108" s="76" t="s">
        <v>5992</v>
      </c>
      <c r="R108" s="74">
        <v>198</v>
      </c>
      <c r="S108" s="38">
        <v>301100</v>
      </c>
      <c r="T108" s="38">
        <v>6923</v>
      </c>
      <c r="U108" s="38">
        <v>7999</v>
      </c>
      <c r="V108" s="316" t="s">
        <v>2622</v>
      </c>
      <c r="W108" s="75" t="s">
        <v>2623</v>
      </c>
      <c r="X108" s="38">
        <v>9041</v>
      </c>
      <c r="Y108" s="38" t="s">
        <v>2624</v>
      </c>
      <c r="Z108" s="38" t="s">
        <v>2625</v>
      </c>
      <c r="AA108" s="319" t="s">
        <v>3318</v>
      </c>
      <c r="AB108" s="38" t="s">
        <v>2626</v>
      </c>
      <c r="AC108" s="38" t="s">
        <v>2627</v>
      </c>
      <c r="AD108" s="82">
        <v>16260</v>
      </c>
      <c r="AE108" s="39">
        <v>1</v>
      </c>
      <c r="AF108" s="39">
        <v>1</v>
      </c>
      <c r="AG108" s="71">
        <v>2</v>
      </c>
      <c r="AH108" s="39">
        <v>4</v>
      </c>
      <c r="AI108" s="39">
        <v>4</v>
      </c>
      <c r="AJ108" s="73">
        <v>4</v>
      </c>
      <c r="AK108" s="755" t="s">
        <v>1814</v>
      </c>
      <c r="AL108" s="107" t="s">
        <v>1814</v>
      </c>
      <c r="AM108" s="107" t="s">
        <v>1814</v>
      </c>
      <c r="AN108" s="14"/>
    </row>
    <row r="109" spans="1:40" ht="13.5" customHeight="1">
      <c r="A109" s="234" t="s">
        <v>5993</v>
      </c>
      <c r="B109" s="74">
        <v>252</v>
      </c>
      <c r="C109" s="38">
        <v>890</v>
      </c>
      <c r="D109" s="38">
        <v>300</v>
      </c>
      <c r="E109" s="38">
        <v>16</v>
      </c>
      <c r="F109" s="38">
        <v>30</v>
      </c>
      <c r="G109" s="75">
        <v>30</v>
      </c>
      <c r="H109" s="348" t="s">
        <v>8119</v>
      </c>
      <c r="I109" s="38">
        <v>830</v>
      </c>
      <c r="J109" s="38">
        <v>770</v>
      </c>
      <c r="K109" s="38" t="s">
        <v>4876</v>
      </c>
      <c r="L109" s="38">
        <v>132</v>
      </c>
      <c r="M109" s="75">
        <v>198</v>
      </c>
      <c r="N109" s="315" t="s">
        <v>8120</v>
      </c>
      <c r="O109" s="75" t="s">
        <v>8121</v>
      </c>
      <c r="P109" s="702"/>
      <c r="Q109" s="76" t="s">
        <v>5993</v>
      </c>
      <c r="R109" s="74">
        <v>252</v>
      </c>
      <c r="S109" s="38">
        <v>422100</v>
      </c>
      <c r="T109" s="38">
        <v>9485</v>
      </c>
      <c r="U109" s="38">
        <v>10810</v>
      </c>
      <c r="V109" s="316" t="s">
        <v>2628</v>
      </c>
      <c r="W109" s="75" t="s">
        <v>2629</v>
      </c>
      <c r="X109" s="38">
        <v>13550</v>
      </c>
      <c r="Y109" s="38" t="s">
        <v>2630</v>
      </c>
      <c r="Z109" s="38">
        <v>1414</v>
      </c>
      <c r="AA109" s="319" t="s">
        <v>3736</v>
      </c>
      <c r="AB109" s="38" t="s">
        <v>9119</v>
      </c>
      <c r="AC109" s="38" t="s">
        <v>2350</v>
      </c>
      <c r="AD109" s="82">
        <v>24960</v>
      </c>
      <c r="AE109" s="39">
        <v>1</v>
      </c>
      <c r="AF109" s="39">
        <v>1</v>
      </c>
      <c r="AG109" s="71">
        <v>1</v>
      </c>
      <c r="AH109" s="39">
        <v>4</v>
      </c>
      <c r="AI109" s="39">
        <v>4</v>
      </c>
      <c r="AJ109" s="73">
        <v>4</v>
      </c>
      <c r="AK109" s="755" t="s">
        <v>1814</v>
      </c>
      <c r="AL109" s="107" t="s">
        <v>1109</v>
      </c>
      <c r="AM109" s="107" t="s">
        <v>1109</v>
      </c>
      <c r="AN109" s="14"/>
    </row>
    <row r="110" spans="1:40" ht="14.1" customHeight="1">
      <c r="A110" s="234" t="s">
        <v>5949</v>
      </c>
      <c r="B110" s="74">
        <v>291</v>
      </c>
      <c r="C110" s="38">
        <v>900</v>
      </c>
      <c r="D110" s="38">
        <v>300</v>
      </c>
      <c r="E110" s="38" t="s">
        <v>8054</v>
      </c>
      <c r="F110" s="38">
        <v>35</v>
      </c>
      <c r="G110" s="75">
        <v>30</v>
      </c>
      <c r="H110" s="348" t="s">
        <v>8122</v>
      </c>
      <c r="I110" s="38">
        <v>830</v>
      </c>
      <c r="J110" s="38">
        <v>770</v>
      </c>
      <c r="K110" s="38" t="s">
        <v>4876</v>
      </c>
      <c r="L110" s="38">
        <v>134</v>
      </c>
      <c r="M110" s="75">
        <v>198</v>
      </c>
      <c r="N110" s="315" t="s">
        <v>8123</v>
      </c>
      <c r="O110" s="75" t="s">
        <v>8124</v>
      </c>
      <c r="P110" s="702"/>
      <c r="Q110" s="76" t="s">
        <v>5949</v>
      </c>
      <c r="R110" s="74">
        <v>291</v>
      </c>
      <c r="S110" s="38">
        <v>494100</v>
      </c>
      <c r="T110" s="38">
        <v>10980</v>
      </c>
      <c r="U110" s="38">
        <v>12580</v>
      </c>
      <c r="V110" s="316" t="s">
        <v>2351</v>
      </c>
      <c r="W110" s="75" t="s">
        <v>2352</v>
      </c>
      <c r="X110" s="38">
        <v>15820</v>
      </c>
      <c r="Y110" s="38">
        <v>1054</v>
      </c>
      <c r="Z110" s="38">
        <v>1658</v>
      </c>
      <c r="AA110" s="319" t="s">
        <v>9179</v>
      </c>
      <c r="AB110" s="38" t="s">
        <v>3780</v>
      </c>
      <c r="AC110" s="38">
        <v>1137</v>
      </c>
      <c r="AD110" s="82">
        <v>29460</v>
      </c>
      <c r="AE110" s="39">
        <v>1</v>
      </c>
      <c r="AF110" s="39">
        <v>1</v>
      </c>
      <c r="AG110" s="71">
        <v>1</v>
      </c>
      <c r="AH110" s="39">
        <v>3</v>
      </c>
      <c r="AI110" s="39">
        <v>4</v>
      </c>
      <c r="AJ110" s="73">
        <v>4</v>
      </c>
      <c r="AK110" s="755" t="s">
        <v>1814</v>
      </c>
      <c r="AL110" s="107" t="s">
        <v>1109</v>
      </c>
      <c r="AM110" s="107" t="s">
        <v>1109</v>
      </c>
      <c r="AN110" s="14"/>
    </row>
    <row r="111" spans="1:40" ht="14.1" customHeight="1">
      <c r="A111" s="234" t="s">
        <v>5950</v>
      </c>
      <c r="B111" s="74">
        <v>333</v>
      </c>
      <c r="C111" s="38">
        <v>910</v>
      </c>
      <c r="D111" s="38">
        <v>302</v>
      </c>
      <c r="E111" s="38">
        <v>21</v>
      </c>
      <c r="F111" s="38">
        <v>40</v>
      </c>
      <c r="G111" s="75">
        <v>30</v>
      </c>
      <c r="H111" s="348" t="s">
        <v>8125</v>
      </c>
      <c r="I111" s="38">
        <v>830</v>
      </c>
      <c r="J111" s="38">
        <v>770</v>
      </c>
      <c r="K111" s="38" t="s">
        <v>4876</v>
      </c>
      <c r="L111" s="38">
        <v>138</v>
      </c>
      <c r="M111" s="75">
        <v>198</v>
      </c>
      <c r="N111" s="315" t="s">
        <v>8126</v>
      </c>
      <c r="O111" s="75" t="s">
        <v>8127</v>
      </c>
      <c r="P111" s="702"/>
      <c r="Q111" s="76" t="s">
        <v>5950</v>
      </c>
      <c r="R111" s="74">
        <v>333</v>
      </c>
      <c r="S111" s="38">
        <v>570400</v>
      </c>
      <c r="T111" s="38">
        <v>12540</v>
      </c>
      <c r="U111" s="38">
        <v>14440</v>
      </c>
      <c r="V111" s="316" t="s">
        <v>2353</v>
      </c>
      <c r="W111" s="75" t="s">
        <v>2128</v>
      </c>
      <c r="X111" s="38">
        <v>18450</v>
      </c>
      <c r="Y111" s="38">
        <v>1222</v>
      </c>
      <c r="Z111" s="38">
        <v>1929</v>
      </c>
      <c r="AA111" s="319" t="s">
        <v>2129</v>
      </c>
      <c r="AB111" s="38" t="s">
        <v>2616</v>
      </c>
      <c r="AC111" s="38">
        <v>1671</v>
      </c>
      <c r="AD111" s="82">
        <v>34750</v>
      </c>
      <c r="AE111" s="39">
        <v>1</v>
      </c>
      <c r="AF111" s="39">
        <v>1</v>
      </c>
      <c r="AG111" s="71">
        <v>1</v>
      </c>
      <c r="AH111" s="39">
        <v>2</v>
      </c>
      <c r="AI111" s="39">
        <v>4</v>
      </c>
      <c r="AJ111" s="73">
        <v>4</v>
      </c>
      <c r="AK111" s="755" t="s">
        <v>1814</v>
      </c>
      <c r="AL111" s="107" t="s">
        <v>1109</v>
      </c>
      <c r="AM111" s="107" t="s">
        <v>1109</v>
      </c>
      <c r="AN111" s="14"/>
    </row>
    <row r="112" spans="1:40" ht="14.1" customHeight="1">
      <c r="A112" s="232" t="s">
        <v>1916</v>
      </c>
      <c r="B112" s="70">
        <v>391</v>
      </c>
      <c r="C112" s="39">
        <v>922</v>
      </c>
      <c r="D112" s="39">
        <v>307</v>
      </c>
      <c r="E112" s="39">
        <v>25</v>
      </c>
      <c r="F112" s="39">
        <v>46</v>
      </c>
      <c r="G112" s="71">
        <v>30</v>
      </c>
      <c r="H112" s="341" t="s">
        <v>8128</v>
      </c>
      <c r="I112" s="39">
        <v>830</v>
      </c>
      <c r="J112" s="39">
        <v>770</v>
      </c>
      <c r="K112" s="39" t="s">
        <v>4876</v>
      </c>
      <c r="L112" s="39">
        <v>144</v>
      </c>
      <c r="M112" s="71">
        <v>200</v>
      </c>
      <c r="N112" s="345" t="s">
        <v>8129</v>
      </c>
      <c r="O112" s="71" t="s">
        <v>8130</v>
      </c>
      <c r="P112" s="51"/>
      <c r="Q112" s="72" t="s">
        <v>2555</v>
      </c>
      <c r="R112" s="70">
        <v>391</v>
      </c>
      <c r="S112" s="39">
        <v>674300</v>
      </c>
      <c r="T112" s="39">
        <v>14630</v>
      </c>
      <c r="U112" s="39">
        <v>16990</v>
      </c>
      <c r="V112" s="322" t="s">
        <v>2130</v>
      </c>
      <c r="W112" s="71" t="s">
        <v>2357</v>
      </c>
      <c r="X112" s="39">
        <v>22320</v>
      </c>
      <c r="Y112" s="39">
        <v>1454</v>
      </c>
      <c r="Z112" s="39">
        <v>2312</v>
      </c>
      <c r="AA112" s="323" t="s">
        <v>2358</v>
      </c>
      <c r="AB112" s="38" t="s">
        <v>2619</v>
      </c>
      <c r="AC112" s="38">
        <v>2597</v>
      </c>
      <c r="AD112" s="82">
        <v>42560</v>
      </c>
      <c r="AE112" s="39">
        <v>1</v>
      </c>
      <c r="AF112" s="39">
        <v>1</v>
      </c>
      <c r="AG112" s="71">
        <v>1</v>
      </c>
      <c r="AH112" s="39">
        <v>1</v>
      </c>
      <c r="AI112" s="39">
        <v>3</v>
      </c>
      <c r="AJ112" s="73">
        <v>4</v>
      </c>
      <c r="AK112" s="755" t="s">
        <v>1814</v>
      </c>
      <c r="AL112" s="107" t="s">
        <v>1109</v>
      </c>
      <c r="AM112" s="107"/>
      <c r="AN112" s="14"/>
    </row>
    <row r="113" spans="1:40" ht="14.1" customHeight="1">
      <c r="A113" s="232" t="s">
        <v>1917</v>
      </c>
      <c r="B113" s="70">
        <v>466</v>
      </c>
      <c r="C113" s="39">
        <v>938</v>
      </c>
      <c r="D113" s="39">
        <v>312</v>
      </c>
      <c r="E113" s="39">
        <v>30</v>
      </c>
      <c r="F113" s="39">
        <v>54</v>
      </c>
      <c r="G113" s="71">
        <v>30</v>
      </c>
      <c r="H113" s="341" t="s">
        <v>8131</v>
      </c>
      <c r="I113" s="39">
        <v>830</v>
      </c>
      <c r="J113" s="39">
        <v>770</v>
      </c>
      <c r="K113" s="39" t="s">
        <v>4876</v>
      </c>
      <c r="L113" s="39">
        <v>148</v>
      </c>
      <c r="M113" s="71">
        <v>204</v>
      </c>
      <c r="N113" s="345" t="s">
        <v>8132</v>
      </c>
      <c r="O113" s="71" t="s">
        <v>8133</v>
      </c>
      <c r="P113" s="51"/>
      <c r="Q113" s="72" t="s">
        <v>2556</v>
      </c>
      <c r="R113" s="70">
        <v>466</v>
      </c>
      <c r="S113" s="39">
        <v>814900</v>
      </c>
      <c r="T113" s="39">
        <v>17380</v>
      </c>
      <c r="U113" s="39">
        <v>20380</v>
      </c>
      <c r="V113" s="322" t="s">
        <v>2359</v>
      </c>
      <c r="W113" s="71" t="s">
        <v>2360</v>
      </c>
      <c r="X113" s="39">
        <v>27560</v>
      </c>
      <c r="Y113" s="39">
        <v>1767</v>
      </c>
      <c r="Z113" s="39">
        <v>2832</v>
      </c>
      <c r="AA113" s="323" t="s">
        <v>2361</v>
      </c>
      <c r="AB113" s="38" t="s">
        <v>8441</v>
      </c>
      <c r="AC113" s="38">
        <v>4256</v>
      </c>
      <c r="AD113" s="82">
        <v>53400</v>
      </c>
      <c r="AE113" s="39">
        <v>1</v>
      </c>
      <c r="AF113" s="39">
        <v>1</v>
      </c>
      <c r="AG113" s="71">
        <v>1</v>
      </c>
      <c r="AH113" s="39">
        <v>1</v>
      </c>
      <c r="AI113" s="39">
        <v>1</v>
      </c>
      <c r="AJ113" s="73">
        <v>2</v>
      </c>
      <c r="AK113" s="755" t="s">
        <v>1814</v>
      </c>
      <c r="AL113" s="107" t="s">
        <v>1109</v>
      </c>
      <c r="AM113" s="107"/>
      <c r="AN113" s="14"/>
    </row>
    <row r="114" spans="1:40" ht="14.1" customHeight="1">
      <c r="A114" s="232" t="s">
        <v>1918</v>
      </c>
      <c r="B114" s="70">
        <v>222</v>
      </c>
      <c r="C114" s="39">
        <v>970</v>
      </c>
      <c r="D114" s="39">
        <v>300</v>
      </c>
      <c r="E114" s="39">
        <v>16</v>
      </c>
      <c r="F114" s="39">
        <v>21</v>
      </c>
      <c r="G114" s="71">
        <v>30</v>
      </c>
      <c r="H114" s="341" t="s">
        <v>8134</v>
      </c>
      <c r="I114" s="39">
        <v>928</v>
      </c>
      <c r="J114" s="39">
        <v>868</v>
      </c>
      <c r="K114" s="39" t="s">
        <v>4876</v>
      </c>
      <c r="L114" s="39">
        <v>132</v>
      </c>
      <c r="M114" s="71">
        <v>198</v>
      </c>
      <c r="N114" s="345" t="s">
        <v>8135</v>
      </c>
      <c r="O114" s="323" t="s">
        <v>8136</v>
      </c>
      <c r="P114" s="703"/>
      <c r="Q114" s="72" t="s">
        <v>5951</v>
      </c>
      <c r="R114" s="70">
        <v>222</v>
      </c>
      <c r="S114" s="39">
        <v>406500</v>
      </c>
      <c r="T114" s="39">
        <v>8380</v>
      </c>
      <c r="U114" s="39">
        <v>9777</v>
      </c>
      <c r="V114" s="322" t="s">
        <v>2362</v>
      </c>
      <c r="W114" s="71" t="s">
        <v>2363</v>
      </c>
      <c r="X114" s="39">
        <v>9501</v>
      </c>
      <c r="Y114" s="39" t="s">
        <v>2364</v>
      </c>
      <c r="Z114" s="39">
        <v>1016</v>
      </c>
      <c r="AA114" s="323" t="s">
        <v>2365</v>
      </c>
      <c r="AB114" s="38" t="s">
        <v>2366</v>
      </c>
      <c r="AC114" s="38" t="s">
        <v>2367</v>
      </c>
      <c r="AD114" s="82">
        <v>21280</v>
      </c>
      <c r="AE114" s="39">
        <v>1</v>
      </c>
      <c r="AF114" s="39">
        <v>1</v>
      </c>
      <c r="AG114" s="71" t="s">
        <v>5293</v>
      </c>
      <c r="AH114" s="39">
        <v>4</v>
      </c>
      <c r="AI114" s="39">
        <v>4</v>
      </c>
      <c r="AJ114" s="73" t="s">
        <v>5293</v>
      </c>
      <c r="AK114" s="755" t="s">
        <v>1814</v>
      </c>
      <c r="AL114" s="107"/>
      <c r="AM114" s="107"/>
      <c r="AN114" s="14"/>
    </row>
    <row r="115" spans="1:40" ht="14.1" customHeight="1">
      <c r="A115" s="232" t="s">
        <v>1919</v>
      </c>
      <c r="B115" s="70">
        <v>249</v>
      </c>
      <c r="C115" s="39">
        <v>980</v>
      </c>
      <c r="D115" s="39">
        <v>300</v>
      </c>
      <c r="E115" s="39" t="s">
        <v>8413</v>
      </c>
      <c r="F115" s="39">
        <v>26</v>
      </c>
      <c r="G115" s="71">
        <v>30</v>
      </c>
      <c r="H115" s="341" t="s">
        <v>8137</v>
      </c>
      <c r="I115" s="39">
        <v>928</v>
      </c>
      <c r="J115" s="39">
        <v>868</v>
      </c>
      <c r="K115" s="39" t="s">
        <v>4876</v>
      </c>
      <c r="L115" s="39">
        <v>134</v>
      </c>
      <c r="M115" s="71">
        <v>194</v>
      </c>
      <c r="N115" s="345" t="s">
        <v>7802</v>
      </c>
      <c r="O115" s="71" t="s">
        <v>7803</v>
      </c>
      <c r="P115" s="51"/>
      <c r="Q115" s="72" t="s">
        <v>1331</v>
      </c>
      <c r="R115" s="70">
        <v>249</v>
      </c>
      <c r="S115" s="39">
        <v>481100</v>
      </c>
      <c r="T115" s="39">
        <v>9818</v>
      </c>
      <c r="U115" s="39">
        <v>11350</v>
      </c>
      <c r="V115" s="322" t="s">
        <v>2368</v>
      </c>
      <c r="W115" s="71" t="s">
        <v>2369</v>
      </c>
      <c r="X115" s="39">
        <v>11750</v>
      </c>
      <c r="Y115" s="39" t="s">
        <v>2370</v>
      </c>
      <c r="Z115" s="39">
        <v>1245</v>
      </c>
      <c r="AA115" s="323" t="s">
        <v>2371</v>
      </c>
      <c r="AB115" s="39" t="s">
        <v>2372</v>
      </c>
      <c r="AC115" s="39" t="s">
        <v>2373</v>
      </c>
      <c r="AD115" s="73">
        <v>26620</v>
      </c>
      <c r="AE115" s="39">
        <v>1</v>
      </c>
      <c r="AF115" s="39">
        <v>1</v>
      </c>
      <c r="AG115" s="71">
        <v>2</v>
      </c>
      <c r="AH115" s="39">
        <v>4</v>
      </c>
      <c r="AI115" s="39">
        <v>4</v>
      </c>
      <c r="AJ115" s="73">
        <v>4</v>
      </c>
      <c r="AK115" s="755" t="s">
        <v>1814</v>
      </c>
      <c r="AL115" s="107" t="s">
        <v>1109</v>
      </c>
      <c r="AM115" s="107" t="s">
        <v>1109</v>
      </c>
      <c r="AN115" s="14"/>
    </row>
    <row r="116" spans="1:40" ht="14.1" customHeight="1">
      <c r="A116" s="232" t="s">
        <v>5952</v>
      </c>
      <c r="B116" s="70">
        <v>272</v>
      </c>
      <c r="C116" s="39">
        <v>990</v>
      </c>
      <c r="D116" s="39">
        <v>300</v>
      </c>
      <c r="E116" s="39" t="s">
        <v>8413</v>
      </c>
      <c r="F116" s="39">
        <v>31</v>
      </c>
      <c r="G116" s="71">
        <v>30</v>
      </c>
      <c r="H116" s="341" t="s">
        <v>7804</v>
      </c>
      <c r="I116" s="39">
        <v>928</v>
      </c>
      <c r="J116" s="39">
        <v>868</v>
      </c>
      <c r="K116" s="39" t="s">
        <v>4876</v>
      </c>
      <c r="L116" s="39">
        <v>132</v>
      </c>
      <c r="M116" s="71">
        <v>198</v>
      </c>
      <c r="N116" s="345" t="s">
        <v>7805</v>
      </c>
      <c r="O116" s="71" t="s">
        <v>7806</v>
      </c>
      <c r="P116" s="51"/>
      <c r="Q116" s="72" t="s">
        <v>5952</v>
      </c>
      <c r="R116" s="70">
        <v>272</v>
      </c>
      <c r="S116" s="39">
        <v>553800</v>
      </c>
      <c r="T116" s="39">
        <v>11190</v>
      </c>
      <c r="U116" s="39">
        <v>12820</v>
      </c>
      <c r="V116" s="322" t="s">
        <v>2655</v>
      </c>
      <c r="W116" s="71" t="s">
        <v>2656</v>
      </c>
      <c r="X116" s="39">
        <v>14000</v>
      </c>
      <c r="Y116" s="39" t="s">
        <v>2657</v>
      </c>
      <c r="Z116" s="39">
        <v>1470</v>
      </c>
      <c r="AA116" s="323" t="s">
        <v>2658</v>
      </c>
      <c r="AB116" s="39" t="s">
        <v>2659</v>
      </c>
      <c r="AC116" s="39" t="s">
        <v>2660</v>
      </c>
      <c r="AD116" s="73">
        <v>32070</v>
      </c>
      <c r="AE116" s="39">
        <v>1</v>
      </c>
      <c r="AF116" s="39">
        <v>1</v>
      </c>
      <c r="AG116" s="71">
        <v>2</v>
      </c>
      <c r="AH116" s="39">
        <v>4</v>
      </c>
      <c r="AI116" s="39">
        <v>4</v>
      </c>
      <c r="AJ116" s="73">
        <v>4</v>
      </c>
      <c r="AK116" s="755" t="s">
        <v>1814</v>
      </c>
      <c r="AL116" s="107" t="s">
        <v>1109</v>
      </c>
      <c r="AM116" s="107" t="s">
        <v>1109</v>
      </c>
      <c r="AN116" s="14"/>
    </row>
    <row r="117" spans="1:40" ht="14.1" customHeight="1">
      <c r="A117" s="232" t="s">
        <v>5953</v>
      </c>
      <c r="B117" s="70">
        <v>314</v>
      </c>
      <c r="C117" s="39">
        <v>1000</v>
      </c>
      <c r="D117" s="39">
        <v>300</v>
      </c>
      <c r="E117" s="39">
        <v>19</v>
      </c>
      <c r="F117" s="39">
        <v>36</v>
      </c>
      <c r="G117" s="71">
        <v>30</v>
      </c>
      <c r="H117" s="341" t="s">
        <v>7807</v>
      </c>
      <c r="I117" s="39">
        <v>928</v>
      </c>
      <c r="J117" s="39">
        <v>868</v>
      </c>
      <c r="K117" s="39" t="s">
        <v>4876</v>
      </c>
      <c r="L117" s="39">
        <v>134</v>
      </c>
      <c r="M117" s="71">
        <v>198</v>
      </c>
      <c r="N117" s="345" t="s">
        <v>7808</v>
      </c>
      <c r="O117" s="71" t="s">
        <v>7809</v>
      </c>
      <c r="P117" s="51"/>
      <c r="Q117" s="72" t="s">
        <v>5953</v>
      </c>
      <c r="R117" s="70">
        <v>314</v>
      </c>
      <c r="S117" s="39">
        <v>644700</v>
      </c>
      <c r="T117" s="39">
        <v>12890</v>
      </c>
      <c r="U117" s="39">
        <v>14860</v>
      </c>
      <c r="V117" s="322" t="s">
        <v>2661</v>
      </c>
      <c r="W117" s="341" t="s">
        <v>2662</v>
      </c>
      <c r="X117" s="39">
        <v>16280</v>
      </c>
      <c r="Y117" s="39">
        <v>1085</v>
      </c>
      <c r="Z117" s="39">
        <v>1716</v>
      </c>
      <c r="AA117" s="323" t="s">
        <v>4120</v>
      </c>
      <c r="AB117" s="39" t="s">
        <v>3034</v>
      </c>
      <c r="AC117" s="39">
        <v>1254</v>
      </c>
      <c r="AD117" s="73">
        <v>37640</v>
      </c>
      <c r="AE117" s="39">
        <v>1</v>
      </c>
      <c r="AF117" s="39">
        <v>1</v>
      </c>
      <c r="AG117" s="71">
        <v>1</v>
      </c>
      <c r="AH117" s="39">
        <v>4</v>
      </c>
      <c r="AI117" s="39">
        <v>4</v>
      </c>
      <c r="AJ117" s="73">
        <v>4</v>
      </c>
      <c r="AK117" s="755" t="s">
        <v>1814</v>
      </c>
      <c r="AL117" s="107" t="s">
        <v>1109</v>
      </c>
      <c r="AM117" s="107" t="s">
        <v>1109</v>
      </c>
      <c r="AN117" s="14"/>
    </row>
    <row r="118" spans="1:40" ht="14.1" customHeight="1">
      <c r="A118" s="232" t="s">
        <v>5954</v>
      </c>
      <c r="B118" s="70">
        <v>349</v>
      </c>
      <c r="C118" s="39">
        <v>1008</v>
      </c>
      <c r="D118" s="39">
        <v>302</v>
      </c>
      <c r="E118" s="39">
        <v>21</v>
      </c>
      <c r="F118" s="39">
        <v>40</v>
      </c>
      <c r="G118" s="71">
        <v>30</v>
      </c>
      <c r="H118" s="341" t="s">
        <v>7810</v>
      </c>
      <c r="I118" s="39">
        <v>928</v>
      </c>
      <c r="J118" s="39">
        <v>868</v>
      </c>
      <c r="K118" s="39" t="s">
        <v>4876</v>
      </c>
      <c r="L118" s="39">
        <v>138</v>
      </c>
      <c r="M118" s="71">
        <v>198</v>
      </c>
      <c r="N118" s="322" t="s">
        <v>7811</v>
      </c>
      <c r="O118" s="323" t="s">
        <v>7812</v>
      </c>
      <c r="P118" s="703"/>
      <c r="Q118" s="72" t="s">
        <v>5954</v>
      </c>
      <c r="R118" s="70">
        <v>349</v>
      </c>
      <c r="S118" s="39">
        <v>722300</v>
      </c>
      <c r="T118" s="39">
        <v>14330</v>
      </c>
      <c r="U118" s="39">
        <v>16570</v>
      </c>
      <c r="V118" s="322" t="s">
        <v>2670</v>
      </c>
      <c r="W118" s="71" t="s">
        <v>2671</v>
      </c>
      <c r="X118" s="39">
        <v>18460</v>
      </c>
      <c r="Y118" s="320">
        <v>1222</v>
      </c>
      <c r="Z118" s="39">
        <v>1940</v>
      </c>
      <c r="AA118" s="323" t="s">
        <v>2672</v>
      </c>
      <c r="AB118" s="39" t="s">
        <v>2616</v>
      </c>
      <c r="AC118" s="39">
        <v>1701</v>
      </c>
      <c r="AD118" s="73">
        <v>43020</v>
      </c>
      <c r="AE118" s="39">
        <v>1</v>
      </c>
      <c r="AF118" s="39">
        <v>1</v>
      </c>
      <c r="AG118" s="71">
        <v>1</v>
      </c>
      <c r="AH118" s="39">
        <v>3</v>
      </c>
      <c r="AI118" s="39">
        <v>4</v>
      </c>
      <c r="AJ118" s="73">
        <v>4</v>
      </c>
      <c r="AK118" s="755" t="s">
        <v>1814</v>
      </c>
      <c r="AL118" s="107" t="s">
        <v>1109</v>
      </c>
      <c r="AM118" s="107" t="s">
        <v>1109</v>
      </c>
      <c r="AN118" s="14"/>
    </row>
    <row r="119" spans="1:40" ht="14.1" customHeight="1">
      <c r="A119" s="232" t="s">
        <v>1920</v>
      </c>
      <c r="B119" s="70">
        <v>393</v>
      </c>
      <c r="C119" s="39">
        <v>1016</v>
      </c>
      <c r="D119" s="39">
        <v>303</v>
      </c>
      <c r="E119" s="39" t="s">
        <v>7813</v>
      </c>
      <c r="F119" s="39" t="s">
        <v>7814</v>
      </c>
      <c r="G119" s="71">
        <v>30</v>
      </c>
      <c r="H119" s="341" t="s">
        <v>7815</v>
      </c>
      <c r="I119" s="39">
        <v>928</v>
      </c>
      <c r="J119" s="39">
        <v>868</v>
      </c>
      <c r="K119" s="39" t="s">
        <v>4876</v>
      </c>
      <c r="L119" s="39">
        <v>142</v>
      </c>
      <c r="M119" s="71">
        <v>198</v>
      </c>
      <c r="N119" s="322" t="s">
        <v>5667</v>
      </c>
      <c r="O119" s="323" t="s">
        <v>7816</v>
      </c>
      <c r="P119" s="703"/>
      <c r="Q119" s="72" t="s">
        <v>1058</v>
      </c>
      <c r="R119" s="70">
        <v>393</v>
      </c>
      <c r="S119" s="39">
        <v>807700</v>
      </c>
      <c r="T119" s="39">
        <v>15900</v>
      </c>
      <c r="U119" s="39">
        <v>18540</v>
      </c>
      <c r="V119" s="322" t="s">
        <v>2673</v>
      </c>
      <c r="W119" s="71" t="s">
        <v>2674</v>
      </c>
      <c r="X119" s="39">
        <v>20500</v>
      </c>
      <c r="Y119" s="39">
        <v>1353</v>
      </c>
      <c r="Z119" s="39">
        <v>2168</v>
      </c>
      <c r="AA119" s="323" t="s">
        <v>9115</v>
      </c>
      <c r="AB119" s="39" t="s">
        <v>2675</v>
      </c>
      <c r="AC119" s="39">
        <v>2332</v>
      </c>
      <c r="AD119" s="73">
        <v>48080</v>
      </c>
      <c r="AE119" s="39">
        <v>1</v>
      </c>
      <c r="AF119" s="39">
        <v>1</v>
      </c>
      <c r="AG119" s="71">
        <v>1</v>
      </c>
      <c r="AH119" s="39">
        <v>2</v>
      </c>
      <c r="AI119" s="39">
        <v>4</v>
      </c>
      <c r="AJ119" s="73">
        <v>4</v>
      </c>
      <c r="AK119" s="755" t="s">
        <v>1814</v>
      </c>
      <c r="AL119" s="107" t="s">
        <v>1109</v>
      </c>
      <c r="AM119" s="107"/>
      <c r="AN119" s="14"/>
    </row>
    <row r="120" spans="1:40" ht="14.1" customHeight="1">
      <c r="A120" s="232" t="s">
        <v>1921</v>
      </c>
      <c r="B120" s="70">
        <v>415</v>
      </c>
      <c r="C120" s="39">
        <v>1020</v>
      </c>
      <c r="D120" s="39">
        <v>304</v>
      </c>
      <c r="E120" s="39">
        <v>26</v>
      </c>
      <c r="F120" s="39">
        <v>46</v>
      </c>
      <c r="G120" s="71">
        <v>30</v>
      </c>
      <c r="H120" s="341" t="s">
        <v>7817</v>
      </c>
      <c r="I120" s="39">
        <v>928</v>
      </c>
      <c r="J120" s="39">
        <v>868</v>
      </c>
      <c r="K120" s="39" t="s">
        <v>4876</v>
      </c>
      <c r="L120" s="39">
        <v>144</v>
      </c>
      <c r="M120" s="71">
        <v>198</v>
      </c>
      <c r="N120" s="322" t="s">
        <v>7818</v>
      </c>
      <c r="O120" s="323" t="s">
        <v>7819</v>
      </c>
      <c r="P120" s="703"/>
      <c r="Q120" s="72" t="s">
        <v>1291</v>
      </c>
      <c r="R120" s="70">
        <v>415</v>
      </c>
      <c r="S120" s="39">
        <v>853100</v>
      </c>
      <c r="T120" s="39">
        <v>16728</v>
      </c>
      <c r="U120" s="39">
        <v>19571</v>
      </c>
      <c r="V120" s="322" t="s">
        <v>2676</v>
      </c>
      <c r="W120" s="71" t="s">
        <v>2677</v>
      </c>
      <c r="X120" s="39">
        <v>21710</v>
      </c>
      <c r="Y120" s="39">
        <v>1428</v>
      </c>
      <c r="Z120" s="39">
        <v>2298</v>
      </c>
      <c r="AA120" s="323" t="s">
        <v>7769</v>
      </c>
      <c r="AB120" s="39" t="s">
        <v>2678</v>
      </c>
      <c r="AC120" s="39">
        <v>2713</v>
      </c>
      <c r="AD120" s="73">
        <v>51080</v>
      </c>
      <c r="AE120" s="39">
        <v>1</v>
      </c>
      <c r="AF120" s="39">
        <v>1</v>
      </c>
      <c r="AG120" s="71">
        <v>1</v>
      </c>
      <c r="AH120" s="39">
        <v>2</v>
      </c>
      <c r="AI120" s="39">
        <v>3</v>
      </c>
      <c r="AJ120" s="73">
        <v>4</v>
      </c>
      <c r="AK120" s="755" t="s">
        <v>1814</v>
      </c>
      <c r="AL120" s="107" t="s">
        <v>1109</v>
      </c>
      <c r="AM120" s="107"/>
      <c r="AN120" s="14"/>
    </row>
    <row r="121" spans="1:40" ht="14.1" customHeight="1">
      <c r="A121" s="232" t="s">
        <v>1922</v>
      </c>
      <c r="B121" s="70">
        <v>437</v>
      </c>
      <c r="C121" s="39">
        <v>1026</v>
      </c>
      <c r="D121" s="39">
        <v>305</v>
      </c>
      <c r="E121" s="39" t="s">
        <v>7820</v>
      </c>
      <c r="F121" s="39">
        <v>49</v>
      </c>
      <c r="G121" s="71">
        <v>30</v>
      </c>
      <c r="H121" s="341" t="s">
        <v>7821</v>
      </c>
      <c r="I121" s="39">
        <v>928</v>
      </c>
      <c r="J121" s="39">
        <v>868</v>
      </c>
      <c r="K121" s="39" t="s">
        <v>4876</v>
      </c>
      <c r="L121" s="39">
        <v>146</v>
      </c>
      <c r="M121" s="71">
        <v>198</v>
      </c>
      <c r="N121" s="322" t="s">
        <v>7822</v>
      </c>
      <c r="O121" s="323" t="s">
        <v>2633</v>
      </c>
      <c r="P121" s="703"/>
      <c r="Q121" s="72" t="s">
        <v>1062</v>
      </c>
      <c r="R121" s="70">
        <v>437</v>
      </c>
      <c r="S121" s="39">
        <v>909800</v>
      </c>
      <c r="T121" s="39">
        <v>17740</v>
      </c>
      <c r="U121" s="39">
        <v>20770</v>
      </c>
      <c r="V121" s="322" t="s">
        <v>2679</v>
      </c>
      <c r="W121" s="71" t="s">
        <v>2680</v>
      </c>
      <c r="X121" s="39">
        <v>23360</v>
      </c>
      <c r="Y121" s="39">
        <v>1532</v>
      </c>
      <c r="Z121" s="39">
        <v>2464</v>
      </c>
      <c r="AA121" s="323" t="s">
        <v>3319</v>
      </c>
      <c r="AB121" s="39" t="s">
        <v>2681</v>
      </c>
      <c r="AC121" s="39">
        <v>3200</v>
      </c>
      <c r="AD121" s="73">
        <v>55290</v>
      </c>
      <c r="AE121" s="39">
        <v>1</v>
      </c>
      <c r="AF121" s="39">
        <v>1</v>
      </c>
      <c r="AG121" s="71">
        <v>1</v>
      </c>
      <c r="AH121" s="39">
        <v>1</v>
      </c>
      <c r="AI121" s="39">
        <v>3</v>
      </c>
      <c r="AJ121" s="73">
        <v>4</v>
      </c>
      <c r="AK121" s="755" t="s">
        <v>1814</v>
      </c>
      <c r="AL121" s="107" t="s">
        <v>1109</v>
      </c>
      <c r="AM121" s="107"/>
      <c r="AN121" s="14"/>
    </row>
    <row r="122" spans="1:40" ht="14.1" customHeight="1">
      <c r="A122" s="232" t="s">
        <v>1923</v>
      </c>
      <c r="B122" s="70">
        <v>494</v>
      </c>
      <c r="C122" s="39">
        <v>1036</v>
      </c>
      <c r="D122" s="39">
        <v>309</v>
      </c>
      <c r="E122" s="39">
        <v>31</v>
      </c>
      <c r="F122" s="39">
        <v>54</v>
      </c>
      <c r="G122" s="71">
        <v>30</v>
      </c>
      <c r="H122" s="341" t="s">
        <v>7823</v>
      </c>
      <c r="I122" s="39">
        <v>928</v>
      </c>
      <c r="J122" s="39">
        <v>868</v>
      </c>
      <c r="K122" s="39" t="s">
        <v>4876</v>
      </c>
      <c r="L122" s="39">
        <v>148</v>
      </c>
      <c r="M122" s="71">
        <v>204</v>
      </c>
      <c r="N122" s="322" t="s">
        <v>7824</v>
      </c>
      <c r="O122" s="323" t="s">
        <v>3319</v>
      </c>
      <c r="P122" s="703"/>
      <c r="Q122" s="72" t="s">
        <v>1292</v>
      </c>
      <c r="R122" s="70">
        <v>494</v>
      </c>
      <c r="S122" s="39">
        <v>1028000</v>
      </c>
      <c r="T122" s="39">
        <v>19845</v>
      </c>
      <c r="U122" s="39">
        <v>23413</v>
      </c>
      <c r="V122" s="322" t="s">
        <v>2682</v>
      </c>
      <c r="W122" s="71" t="s">
        <v>2683</v>
      </c>
      <c r="X122" s="39">
        <v>26820</v>
      </c>
      <c r="Y122" s="39">
        <v>1736</v>
      </c>
      <c r="Z122" s="39">
        <v>2818</v>
      </c>
      <c r="AA122" s="323" t="s">
        <v>9179</v>
      </c>
      <c r="AB122" s="39" t="s">
        <v>2684</v>
      </c>
      <c r="AC122" s="39">
        <v>4433</v>
      </c>
      <c r="AD122" s="73">
        <v>64010</v>
      </c>
      <c r="AE122" s="39">
        <v>1</v>
      </c>
      <c r="AF122" s="39">
        <v>1</v>
      </c>
      <c r="AG122" s="71">
        <v>1</v>
      </c>
      <c r="AH122" s="39">
        <v>1</v>
      </c>
      <c r="AI122" s="39">
        <v>2</v>
      </c>
      <c r="AJ122" s="73">
        <v>3</v>
      </c>
      <c r="AK122" s="755" t="s">
        <v>1814</v>
      </c>
      <c r="AL122" s="107" t="s">
        <v>1109</v>
      </c>
      <c r="AM122" s="107"/>
      <c r="AN122" s="14"/>
    </row>
    <row r="123" spans="1:40" ht="14.1" customHeight="1">
      <c r="A123" s="232" t="s">
        <v>1924</v>
      </c>
      <c r="B123" s="70">
        <v>584</v>
      </c>
      <c r="C123" s="39">
        <v>1056</v>
      </c>
      <c r="D123" s="39">
        <v>314</v>
      </c>
      <c r="E123" s="39">
        <v>36</v>
      </c>
      <c r="F123" s="39">
        <v>64</v>
      </c>
      <c r="G123" s="71">
        <v>30</v>
      </c>
      <c r="H123" s="341" t="s">
        <v>7825</v>
      </c>
      <c r="I123" s="39">
        <v>928</v>
      </c>
      <c r="J123" s="39">
        <v>868</v>
      </c>
      <c r="K123" s="39" t="s">
        <v>4876</v>
      </c>
      <c r="L123" s="39">
        <v>154</v>
      </c>
      <c r="M123" s="71">
        <v>208</v>
      </c>
      <c r="N123" s="322" t="s">
        <v>4499</v>
      </c>
      <c r="O123" s="323" t="s">
        <v>7826</v>
      </c>
      <c r="P123" s="703"/>
      <c r="Q123" s="72" t="s">
        <v>6281</v>
      </c>
      <c r="R123" s="70">
        <v>584</v>
      </c>
      <c r="S123" s="39">
        <v>1246100</v>
      </c>
      <c r="T123" s="39">
        <v>23600</v>
      </c>
      <c r="U123" s="39">
        <v>28039</v>
      </c>
      <c r="V123" s="322" t="s">
        <v>2685</v>
      </c>
      <c r="W123" s="71" t="s">
        <v>2686</v>
      </c>
      <c r="X123" s="39">
        <v>33430</v>
      </c>
      <c r="Y123" s="39">
        <v>2130</v>
      </c>
      <c r="Z123" s="39">
        <v>3475</v>
      </c>
      <c r="AA123" s="323" t="s">
        <v>2358</v>
      </c>
      <c r="AB123" s="39" t="s">
        <v>9077</v>
      </c>
      <c r="AC123" s="39">
        <v>7230</v>
      </c>
      <c r="AD123" s="73">
        <v>81240</v>
      </c>
      <c r="AE123" s="39">
        <v>1</v>
      </c>
      <c r="AF123" s="39">
        <v>1</v>
      </c>
      <c r="AG123" s="71">
        <v>1</v>
      </c>
      <c r="AH123" s="39">
        <v>1</v>
      </c>
      <c r="AI123" s="39">
        <v>1</v>
      </c>
      <c r="AJ123" s="73">
        <v>2</v>
      </c>
      <c r="AK123" s="755" t="s">
        <v>1814</v>
      </c>
      <c r="AL123" s="107" t="s">
        <v>1109</v>
      </c>
      <c r="AM123" s="107"/>
      <c r="AN123" s="14"/>
    </row>
    <row r="124" spans="1:40" ht="14.1" customHeight="1">
      <c r="A124" s="232" t="s">
        <v>2687</v>
      </c>
      <c r="B124" s="70">
        <v>345</v>
      </c>
      <c r="C124" s="39">
        <v>927</v>
      </c>
      <c r="D124" s="39">
        <v>418</v>
      </c>
      <c r="E124" s="39" t="s">
        <v>3059</v>
      </c>
      <c r="F124" s="39">
        <v>32</v>
      </c>
      <c r="G124" s="71">
        <v>19</v>
      </c>
      <c r="H124" s="341" t="s">
        <v>3060</v>
      </c>
      <c r="I124" s="39">
        <v>863</v>
      </c>
      <c r="J124" s="39">
        <v>825</v>
      </c>
      <c r="K124" s="39" t="s">
        <v>5300</v>
      </c>
      <c r="L124" s="39">
        <v>126</v>
      </c>
      <c r="M124" s="71">
        <v>312</v>
      </c>
      <c r="N124" s="322" t="s">
        <v>9053</v>
      </c>
      <c r="O124" s="323" t="s">
        <v>3061</v>
      </c>
      <c r="P124" s="703"/>
      <c r="Q124" s="72" t="s">
        <v>7302</v>
      </c>
      <c r="R124" s="70">
        <v>345</v>
      </c>
      <c r="S124" s="39">
        <v>645000</v>
      </c>
      <c r="T124" s="39">
        <v>13920</v>
      </c>
      <c r="U124" s="39">
        <v>15700</v>
      </c>
      <c r="V124" s="322" t="s">
        <v>7303</v>
      </c>
      <c r="W124" s="71" t="s">
        <v>7304</v>
      </c>
      <c r="X124" s="39">
        <v>39010</v>
      </c>
      <c r="Y124" s="39">
        <v>1867</v>
      </c>
      <c r="Z124" s="39">
        <v>2880</v>
      </c>
      <c r="AA124" s="323" t="s">
        <v>4918</v>
      </c>
      <c r="AB124" s="39" t="s">
        <v>7305</v>
      </c>
      <c r="AC124" s="39">
        <v>1159</v>
      </c>
      <c r="AD124" s="73">
        <v>78120</v>
      </c>
      <c r="AE124" s="39">
        <v>1</v>
      </c>
      <c r="AF124" s="39">
        <v>1</v>
      </c>
      <c r="AG124" s="71">
        <v>1</v>
      </c>
      <c r="AH124" s="39">
        <v>4</v>
      </c>
      <c r="AI124" s="39">
        <v>4</v>
      </c>
      <c r="AJ124" s="73">
        <v>4</v>
      </c>
      <c r="AK124" s="755" t="s">
        <v>1814</v>
      </c>
      <c r="AL124" s="107" t="s">
        <v>1109</v>
      </c>
      <c r="AM124" s="107" t="s">
        <v>1109</v>
      </c>
      <c r="AN124" s="14"/>
    </row>
    <row r="125" spans="1:40" ht="14.1" customHeight="1">
      <c r="A125" s="232" t="s">
        <v>3062</v>
      </c>
      <c r="B125" s="70">
        <v>368</v>
      </c>
      <c r="C125" s="39">
        <v>931</v>
      </c>
      <c r="D125" s="39">
        <v>419</v>
      </c>
      <c r="E125" s="39" t="s">
        <v>3063</v>
      </c>
      <c r="F125" s="39" t="s">
        <v>4728</v>
      </c>
      <c r="G125" s="71">
        <v>19</v>
      </c>
      <c r="H125" s="341" t="s">
        <v>3064</v>
      </c>
      <c r="I125" s="39" t="s">
        <v>3065</v>
      </c>
      <c r="J125" s="39" t="s">
        <v>3066</v>
      </c>
      <c r="K125" s="39" t="s">
        <v>5300</v>
      </c>
      <c r="L125" s="39">
        <v>128</v>
      </c>
      <c r="M125" s="71">
        <v>314</v>
      </c>
      <c r="N125" s="322" t="s">
        <v>3067</v>
      </c>
      <c r="O125" s="323" t="s">
        <v>3068</v>
      </c>
      <c r="P125" s="703"/>
      <c r="Q125" s="72" t="s">
        <v>7306</v>
      </c>
      <c r="R125" s="70">
        <v>368</v>
      </c>
      <c r="S125" s="39">
        <v>692200</v>
      </c>
      <c r="T125" s="39">
        <v>14870</v>
      </c>
      <c r="U125" s="39">
        <v>16790</v>
      </c>
      <c r="V125" s="322" t="s">
        <v>7307</v>
      </c>
      <c r="W125" s="71" t="s">
        <v>7308</v>
      </c>
      <c r="X125" s="39">
        <v>42120</v>
      </c>
      <c r="Y125" s="39">
        <v>2010</v>
      </c>
      <c r="Z125" s="39">
        <v>3104</v>
      </c>
      <c r="AA125" s="323" t="s">
        <v>7309</v>
      </c>
      <c r="AB125" s="320" t="s">
        <v>3759</v>
      </c>
      <c r="AC125" s="39">
        <v>1408</v>
      </c>
      <c r="AD125" s="73">
        <v>84670</v>
      </c>
      <c r="AE125" s="39">
        <v>1</v>
      </c>
      <c r="AF125" s="39">
        <v>1</v>
      </c>
      <c r="AG125" s="71">
        <v>1</v>
      </c>
      <c r="AH125" s="39">
        <v>3</v>
      </c>
      <c r="AI125" s="39">
        <v>4</v>
      </c>
      <c r="AJ125" s="73">
        <v>4</v>
      </c>
      <c r="AK125" s="755" t="s">
        <v>1814</v>
      </c>
      <c r="AL125" s="107" t="s">
        <v>1109</v>
      </c>
      <c r="AM125" s="107" t="s">
        <v>1109</v>
      </c>
      <c r="AN125" s="14"/>
    </row>
    <row r="126" spans="1:40" ht="14.1" customHeight="1">
      <c r="A126" s="232" t="s">
        <v>3069</v>
      </c>
      <c r="B126" s="70">
        <v>390</v>
      </c>
      <c r="C126" s="39">
        <v>936</v>
      </c>
      <c r="D126" s="39">
        <v>420</v>
      </c>
      <c r="E126" s="39" t="s">
        <v>196</v>
      </c>
      <c r="F126" s="39" t="s">
        <v>3070</v>
      </c>
      <c r="G126" s="71">
        <v>19</v>
      </c>
      <c r="H126" s="341" t="s">
        <v>3397</v>
      </c>
      <c r="I126" s="39" t="s">
        <v>3398</v>
      </c>
      <c r="J126" s="39" t="s">
        <v>3399</v>
      </c>
      <c r="K126" s="39" t="s">
        <v>5300</v>
      </c>
      <c r="L126" s="39">
        <v>128</v>
      </c>
      <c r="M126" s="71">
        <v>314</v>
      </c>
      <c r="N126" s="322" t="s">
        <v>3400</v>
      </c>
      <c r="O126" s="323" t="s">
        <v>3073</v>
      </c>
      <c r="P126" s="703"/>
      <c r="Q126" s="72" t="s">
        <v>7310</v>
      </c>
      <c r="R126" s="70">
        <v>390</v>
      </c>
      <c r="S126" s="39">
        <v>741700</v>
      </c>
      <c r="T126" s="39">
        <v>15850</v>
      </c>
      <c r="U126" s="39">
        <v>17920</v>
      </c>
      <c r="V126" s="322" t="s">
        <v>7311</v>
      </c>
      <c r="W126" s="71" t="s">
        <v>7312</v>
      </c>
      <c r="X126" s="39">
        <v>45270</v>
      </c>
      <c r="Y126" s="39">
        <v>2156</v>
      </c>
      <c r="Z126" s="39">
        <v>3331</v>
      </c>
      <c r="AA126" s="323" t="s">
        <v>7313</v>
      </c>
      <c r="AB126" s="39" t="s">
        <v>7314</v>
      </c>
      <c r="AC126" s="39">
        <v>1691</v>
      </c>
      <c r="AD126" s="73">
        <v>91550</v>
      </c>
      <c r="AE126" s="39">
        <v>1</v>
      </c>
      <c r="AF126" s="39">
        <v>1</v>
      </c>
      <c r="AG126" s="71">
        <v>1</v>
      </c>
      <c r="AH126" s="39">
        <v>3</v>
      </c>
      <c r="AI126" s="39">
        <v>4</v>
      </c>
      <c r="AJ126" s="73">
        <v>4</v>
      </c>
      <c r="AK126" s="755" t="s">
        <v>1814</v>
      </c>
      <c r="AL126" s="107" t="s">
        <v>1109</v>
      </c>
      <c r="AM126" s="107" t="s">
        <v>1109</v>
      </c>
      <c r="AN126" s="14"/>
    </row>
    <row r="127" spans="1:40" ht="14.1" customHeight="1">
      <c r="A127" s="232" t="s">
        <v>3074</v>
      </c>
      <c r="B127" s="70">
        <v>420</v>
      </c>
      <c r="C127" s="39">
        <v>943</v>
      </c>
      <c r="D127" s="39">
        <v>422</v>
      </c>
      <c r="E127" s="39" t="s">
        <v>8430</v>
      </c>
      <c r="F127" s="39" t="s">
        <v>3075</v>
      </c>
      <c r="G127" s="71">
        <v>19</v>
      </c>
      <c r="H127" s="341" t="s">
        <v>3076</v>
      </c>
      <c r="I127" s="39" t="s">
        <v>3077</v>
      </c>
      <c r="J127" s="39" t="s">
        <v>3078</v>
      </c>
      <c r="K127" s="39" t="s">
        <v>5300</v>
      </c>
      <c r="L127" s="39">
        <v>130</v>
      </c>
      <c r="M127" s="71">
        <v>316</v>
      </c>
      <c r="N127" s="322" t="s">
        <v>3079</v>
      </c>
      <c r="O127" s="323" t="s">
        <v>3080</v>
      </c>
      <c r="P127" s="703"/>
      <c r="Q127" s="72" t="s">
        <v>7315</v>
      </c>
      <c r="R127" s="70">
        <v>420</v>
      </c>
      <c r="S127" s="39">
        <v>813300</v>
      </c>
      <c r="T127" s="39">
        <v>17250</v>
      </c>
      <c r="U127" s="39">
        <v>19530</v>
      </c>
      <c r="V127" s="322" t="s">
        <v>7316</v>
      </c>
      <c r="W127" s="71" t="s">
        <v>7317</v>
      </c>
      <c r="X127" s="39">
        <v>50070</v>
      </c>
      <c r="Y127" s="39">
        <v>2373</v>
      </c>
      <c r="Z127" s="39">
        <v>3667</v>
      </c>
      <c r="AA127" s="323" t="s">
        <v>7318</v>
      </c>
      <c r="AB127" s="39" t="s">
        <v>7319</v>
      </c>
      <c r="AC127" s="39">
        <v>2151</v>
      </c>
      <c r="AD127" s="73">
        <v>102100</v>
      </c>
      <c r="AE127" s="39">
        <v>1</v>
      </c>
      <c r="AF127" s="39">
        <v>1</v>
      </c>
      <c r="AG127" s="71">
        <v>1</v>
      </c>
      <c r="AH127" s="39">
        <v>2</v>
      </c>
      <c r="AI127" s="39">
        <v>4</v>
      </c>
      <c r="AJ127" s="73">
        <v>4</v>
      </c>
      <c r="AK127" s="755" t="s">
        <v>1814</v>
      </c>
      <c r="AL127" s="107" t="s">
        <v>1109</v>
      </c>
      <c r="AM127" s="107" t="s">
        <v>1109</v>
      </c>
      <c r="AN127" s="14"/>
    </row>
    <row r="128" spans="1:40" ht="14.1" customHeight="1">
      <c r="A128" s="232" t="s">
        <v>3081</v>
      </c>
      <c r="B128" s="70">
        <v>449</v>
      </c>
      <c r="C128" s="39">
        <v>948</v>
      </c>
      <c r="D128" s="39">
        <v>423</v>
      </c>
      <c r="E128" s="39">
        <v>24</v>
      </c>
      <c r="F128" s="39" t="s">
        <v>3082</v>
      </c>
      <c r="G128" s="71">
        <v>19</v>
      </c>
      <c r="H128" s="341" t="s">
        <v>3083</v>
      </c>
      <c r="I128" s="39" t="s">
        <v>3084</v>
      </c>
      <c r="J128" s="39" t="s">
        <v>3085</v>
      </c>
      <c r="K128" s="39" t="s">
        <v>5300</v>
      </c>
      <c r="L128" s="39">
        <v>130</v>
      </c>
      <c r="M128" s="71">
        <v>318</v>
      </c>
      <c r="N128" s="322" t="s">
        <v>3086</v>
      </c>
      <c r="O128" s="323" t="s">
        <v>3087</v>
      </c>
      <c r="P128" s="703"/>
      <c r="Q128" s="72" t="s">
        <v>7320</v>
      </c>
      <c r="R128" s="70">
        <v>449</v>
      </c>
      <c r="S128" s="39">
        <v>874700</v>
      </c>
      <c r="T128" s="39">
        <v>18450</v>
      </c>
      <c r="U128" s="39">
        <v>20950</v>
      </c>
      <c r="V128" s="322" t="s">
        <v>7321</v>
      </c>
      <c r="W128" s="71" t="s">
        <v>7322</v>
      </c>
      <c r="X128" s="39">
        <v>53970</v>
      </c>
      <c r="Y128" s="39">
        <v>2552</v>
      </c>
      <c r="Z128" s="39">
        <v>3949</v>
      </c>
      <c r="AA128" s="323" t="s">
        <v>7323</v>
      </c>
      <c r="AB128" s="39" t="s">
        <v>7324</v>
      </c>
      <c r="AC128" s="39">
        <v>2627</v>
      </c>
      <c r="AD128" s="73">
        <v>110600</v>
      </c>
      <c r="AE128" s="39">
        <v>1</v>
      </c>
      <c r="AF128" s="39">
        <v>1</v>
      </c>
      <c r="AG128" s="71">
        <v>1</v>
      </c>
      <c r="AH128" s="39">
        <v>2</v>
      </c>
      <c r="AI128" s="39">
        <v>4</v>
      </c>
      <c r="AJ128" s="73">
        <v>4</v>
      </c>
      <c r="AK128" s="755" t="s">
        <v>1814</v>
      </c>
      <c r="AL128" s="107" t="s">
        <v>1109</v>
      </c>
      <c r="AM128" s="107"/>
      <c r="AN128" s="14"/>
    </row>
    <row r="129" spans="1:40" ht="14.1" customHeight="1">
      <c r="A129" s="232" t="s">
        <v>3088</v>
      </c>
      <c r="B129" s="70">
        <v>491</v>
      </c>
      <c r="C129" s="39">
        <v>957</v>
      </c>
      <c r="D129" s="39">
        <v>422</v>
      </c>
      <c r="E129" s="39" t="s">
        <v>3089</v>
      </c>
      <c r="F129" s="39">
        <v>47</v>
      </c>
      <c r="G129" s="71">
        <v>19</v>
      </c>
      <c r="H129" s="341" t="s">
        <v>3090</v>
      </c>
      <c r="I129" s="39">
        <v>863</v>
      </c>
      <c r="J129" s="39">
        <v>825</v>
      </c>
      <c r="K129" s="39" t="s">
        <v>5300</v>
      </c>
      <c r="L129" s="39">
        <v>132</v>
      </c>
      <c r="M129" s="71">
        <v>316</v>
      </c>
      <c r="N129" s="322" t="s">
        <v>3378</v>
      </c>
      <c r="O129" s="323" t="s">
        <v>3091</v>
      </c>
      <c r="P129" s="703"/>
      <c r="Q129" s="72" t="s">
        <v>7325</v>
      </c>
      <c r="R129" s="70">
        <v>491</v>
      </c>
      <c r="S129" s="39">
        <v>966300</v>
      </c>
      <c r="T129" s="39">
        <v>20200</v>
      </c>
      <c r="U129" s="39">
        <v>23000</v>
      </c>
      <c r="V129" s="322" t="s">
        <v>8317</v>
      </c>
      <c r="W129" s="71" t="s">
        <v>7326</v>
      </c>
      <c r="X129" s="39">
        <v>59000</v>
      </c>
      <c r="Y129" s="39">
        <v>2796</v>
      </c>
      <c r="Z129" s="39">
        <v>4335</v>
      </c>
      <c r="AA129" s="323" t="s">
        <v>7327</v>
      </c>
      <c r="AB129" s="320" t="s">
        <v>7328</v>
      </c>
      <c r="AC129" s="39">
        <v>3441</v>
      </c>
      <c r="AD129" s="73">
        <v>122200</v>
      </c>
      <c r="AE129" s="39">
        <v>1</v>
      </c>
      <c r="AF129" s="39">
        <v>1</v>
      </c>
      <c r="AG129" s="71">
        <v>1</v>
      </c>
      <c r="AH129" s="39">
        <v>1</v>
      </c>
      <c r="AI129" s="39">
        <v>3</v>
      </c>
      <c r="AJ129" s="73">
        <v>4</v>
      </c>
      <c r="AK129" s="755" t="s">
        <v>1814</v>
      </c>
      <c r="AL129" s="107" t="s">
        <v>1109</v>
      </c>
      <c r="AM129" s="107"/>
      <c r="AN129" s="14"/>
    </row>
    <row r="130" spans="1:40" ht="14.1" customHeight="1">
      <c r="A130" s="232" t="s">
        <v>3092</v>
      </c>
      <c r="B130" s="70">
        <v>537</v>
      </c>
      <c r="C130" s="39">
        <v>965</v>
      </c>
      <c r="D130" s="39">
        <v>425</v>
      </c>
      <c r="E130" s="39" t="s">
        <v>8778</v>
      </c>
      <c r="F130" s="39" t="s">
        <v>3093</v>
      </c>
      <c r="G130" s="71">
        <v>19</v>
      </c>
      <c r="H130" s="341" t="s">
        <v>3094</v>
      </c>
      <c r="I130" s="39" t="s">
        <v>3398</v>
      </c>
      <c r="J130" s="39" t="s">
        <v>3399</v>
      </c>
      <c r="K130" s="39" t="s">
        <v>5300</v>
      </c>
      <c r="L130" s="39">
        <v>136</v>
      </c>
      <c r="M130" s="71">
        <v>320</v>
      </c>
      <c r="N130" s="322" t="s">
        <v>9064</v>
      </c>
      <c r="O130" s="323" t="s">
        <v>3095</v>
      </c>
      <c r="P130" s="703"/>
      <c r="Q130" s="72" t="s">
        <v>7329</v>
      </c>
      <c r="R130" s="70">
        <v>537</v>
      </c>
      <c r="S130" s="39">
        <v>1066000</v>
      </c>
      <c r="T130" s="39">
        <v>22080</v>
      </c>
      <c r="U130" s="39">
        <v>25270</v>
      </c>
      <c r="V130" s="322" t="s">
        <v>7330</v>
      </c>
      <c r="W130" s="71" t="s">
        <v>8161</v>
      </c>
      <c r="X130" s="39">
        <v>65550</v>
      </c>
      <c r="Y130" s="39">
        <v>3085</v>
      </c>
      <c r="Z130" s="39">
        <v>4795</v>
      </c>
      <c r="AA130" s="323" t="s">
        <v>7331</v>
      </c>
      <c r="AB130" s="39" t="s">
        <v>7332</v>
      </c>
      <c r="AC130" s="39">
        <v>4447</v>
      </c>
      <c r="AD130" s="73">
        <v>136900</v>
      </c>
      <c r="AE130" s="39">
        <v>1</v>
      </c>
      <c r="AF130" s="39">
        <v>1</v>
      </c>
      <c r="AG130" s="71">
        <v>1</v>
      </c>
      <c r="AH130" s="39">
        <v>1</v>
      </c>
      <c r="AI130" s="39">
        <v>2</v>
      </c>
      <c r="AJ130" s="73">
        <v>3</v>
      </c>
      <c r="AK130" s="755" t="s">
        <v>1814</v>
      </c>
      <c r="AL130" s="107" t="s">
        <v>1109</v>
      </c>
      <c r="AM130" s="107"/>
      <c r="AN130" s="14"/>
    </row>
    <row r="131" spans="1:40" ht="14.1" customHeight="1">
      <c r="A131" s="232" t="s">
        <v>3096</v>
      </c>
      <c r="B131" s="70">
        <v>588</v>
      </c>
      <c r="C131" s="39">
        <v>976</v>
      </c>
      <c r="D131" s="39">
        <v>427</v>
      </c>
      <c r="E131" s="39">
        <v>31</v>
      </c>
      <c r="F131" s="39" t="s">
        <v>3097</v>
      </c>
      <c r="G131" s="71">
        <v>19</v>
      </c>
      <c r="H131" s="341" t="s">
        <v>3098</v>
      </c>
      <c r="I131" s="39" t="s">
        <v>3099</v>
      </c>
      <c r="J131" s="39" t="s">
        <v>3100</v>
      </c>
      <c r="K131" s="39" t="s">
        <v>5300</v>
      </c>
      <c r="L131" s="39">
        <v>138</v>
      </c>
      <c r="M131" s="71">
        <v>322</v>
      </c>
      <c r="N131" s="322" t="s">
        <v>3101</v>
      </c>
      <c r="O131" s="323" t="s">
        <v>3102</v>
      </c>
      <c r="P131" s="703"/>
      <c r="Q131" s="72" t="s">
        <v>7333</v>
      </c>
      <c r="R131" s="70">
        <v>588</v>
      </c>
      <c r="S131" s="39">
        <v>1184000</v>
      </c>
      <c r="T131" s="39">
        <v>24260</v>
      </c>
      <c r="U131" s="39">
        <v>27880</v>
      </c>
      <c r="V131" s="322" t="s">
        <v>7334</v>
      </c>
      <c r="W131" s="341" t="s">
        <v>7335</v>
      </c>
      <c r="X131" s="39">
        <v>72760</v>
      </c>
      <c r="Y131" s="39">
        <v>3408</v>
      </c>
      <c r="Z131" s="39">
        <v>5310</v>
      </c>
      <c r="AA131" s="323" t="s">
        <v>7336</v>
      </c>
      <c r="AB131" s="39" t="s">
        <v>7052</v>
      </c>
      <c r="AC131" s="39">
        <v>5808</v>
      </c>
      <c r="AD131" s="73">
        <v>154000</v>
      </c>
      <c r="AE131" s="39">
        <v>1</v>
      </c>
      <c r="AF131" s="39">
        <v>1</v>
      </c>
      <c r="AG131" s="71">
        <v>1</v>
      </c>
      <c r="AH131" s="39">
        <v>1</v>
      </c>
      <c r="AI131" s="39">
        <v>1</v>
      </c>
      <c r="AJ131" s="73">
        <v>2</v>
      </c>
      <c r="AK131" s="755" t="s">
        <v>1814</v>
      </c>
      <c r="AL131" s="107" t="s">
        <v>1109</v>
      </c>
      <c r="AM131" s="107"/>
      <c r="AN131" s="14"/>
    </row>
    <row r="132" spans="1:40" ht="14.1" customHeight="1">
      <c r="A132" s="232" t="s">
        <v>3103</v>
      </c>
      <c r="B132" s="70">
        <v>656</v>
      </c>
      <c r="C132" s="39">
        <v>987</v>
      </c>
      <c r="D132" s="39">
        <v>431</v>
      </c>
      <c r="E132" s="39" t="s">
        <v>3104</v>
      </c>
      <c r="F132" s="39">
        <v>62</v>
      </c>
      <c r="G132" s="71">
        <v>19</v>
      </c>
      <c r="H132" s="341" t="s">
        <v>3105</v>
      </c>
      <c r="I132" s="39">
        <v>863</v>
      </c>
      <c r="J132" s="39">
        <v>825</v>
      </c>
      <c r="K132" s="39" t="s">
        <v>5300</v>
      </c>
      <c r="L132" s="39">
        <v>144</v>
      </c>
      <c r="M132" s="71">
        <v>320</v>
      </c>
      <c r="N132" s="322" t="s">
        <v>3635</v>
      </c>
      <c r="O132" s="323" t="s">
        <v>3106</v>
      </c>
      <c r="P132" s="703"/>
      <c r="Q132" s="72" t="s">
        <v>7053</v>
      </c>
      <c r="R132" s="70">
        <v>656</v>
      </c>
      <c r="S132" s="39">
        <v>1335000</v>
      </c>
      <c r="T132" s="39">
        <v>27060</v>
      </c>
      <c r="U132" s="39">
        <v>31270</v>
      </c>
      <c r="V132" s="322" t="s">
        <v>7054</v>
      </c>
      <c r="W132" s="71" t="s">
        <v>7055</v>
      </c>
      <c r="X132" s="39">
        <v>83040</v>
      </c>
      <c r="Y132" s="39">
        <v>3853</v>
      </c>
      <c r="Z132" s="39">
        <v>6022</v>
      </c>
      <c r="AA132" s="323" t="s">
        <v>8039</v>
      </c>
      <c r="AB132" s="39" t="s">
        <v>6910</v>
      </c>
      <c r="AC132" s="39">
        <v>7950</v>
      </c>
      <c r="AD132" s="73">
        <v>177600</v>
      </c>
      <c r="AE132" s="39">
        <v>1</v>
      </c>
      <c r="AF132" s="39">
        <v>1</v>
      </c>
      <c r="AG132" s="71">
        <v>1</v>
      </c>
      <c r="AH132" s="39">
        <v>1</v>
      </c>
      <c r="AI132" s="39">
        <v>1</v>
      </c>
      <c r="AJ132" s="73">
        <v>2</v>
      </c>
      <c r="AK132" s="755" t="s">
        <v>1814</v>
      </c>
      <c r="AL132" s="107" t="s">
        <v>1109</v>
      </c>
      <c r="AM132" s="107"/>
      <c r="AN132" s="14"/>
    </row>
    <row r="133" spans="1:40" ht="14.1" customHeight="1">
      <c r="A133" s="232" t="s">
        <v>3107</v>
      </c>
      <c r="B133" s="70">
        <v>725</v>
      </c>
      <c r="C133" s="39">
        <v>999</v>
      </c>
      <c r="D133" s="39">
        <v>434</v>
      </c>
      <c r="E133" s="39" t="s">
        <v>3108</v>
      </c>
      <c r="F133" s="39" t="s">
        <v>3109</v>
      </c>
      <c r="G133" s="71">
        <v>19</v>
      </c>
      <c r="H133" s="341" t="s">
        <v>3110</v>
      </c>
      <c r="I133" s="39" t="s">
        <v>3398</v>
      </c>
      <c r="J133" s="39" t="s">
        <v>3399</v>
      </c>
      <c r="K133" s="39" t="s">
        <v>5300</v>
      </c>
      <c r="L133" s="39">
        <v>148</v>
      </c>
      <c r="M133" s="71">
        <v>323</v>
      </c>
      <c r="N133" s="322" t="s">
        <v>3111</v>
      </c>
      <c r="O133" s="323" t="s">
        <v>8760</v>
      </c>
      <c r="P133" s="703"/>
      <c r="Q133" s="72" t="s">
        <v>6911</v>
      </c>
      <c r="R133" s="70">
        <v>725</v>
      </c>
      <c r="S133" s="39">
        <v>1492000</v>
      </c>
      <c r="T133" s="39">
        <v>29880</v>
      </c>
      <c r="U133" s="39">
        <v>34740</v>
      </c>
      <c r="V133" s="322" t="s">
        <v>3937</v>
      </c>
      <c r="W133" s="71" t="s">
        <v>7059</v>
      </c>
      <c r="X133" s="39">
        <v>93200</v>
      </c>
      <c r="Y133" s="39">
        <v>4295</v>
      </c>
      <c r="Z133" s="39">
        <v>6734</v>
      </c>
      <c r="AA133" s="323" t="s">
        <v>680</v>
      </c>
      <c r="AB133" s="39" t="s">
        <v>7060</v>
      </c>
      <c r="AC133" s="39">
        <v>10570</v>
      </c>
      <c r="AD133" s="73">
        <v>201900</v>
      </c>
      <c r="AE133" s="39">
        <v>1</v>
      </c>
      <c r="AF133" s="39">
        <v>1</v>
      </c>
      <c r="AG133" s="71">
        <v>1</v>
      </c>
      <c r="AH133" s="39">
        <v>1</v>
      </c>
      <c r="AI133" s="39">
        <v>1</v>
      </c>
      <c r="AJ133" s="73">
        <v>1</v>
      </c>
      <c r="AK133" s="755" t="s">
        <v>1814</v>
      </c>
      <c r="AL133" s="107" t="s">
        <v>1109</v>
      </c>
      <c r="AM133" s="107"/>
      <c r="AN133" s="14"/>
    </row>
    <row r="134" spans="1:40" ht="14.1" customHeight="1">
      <c r="A134" s="232" t="s">
        <v>3112</v>
      </c>
      <c r="B134" s="70">
        <v>787</v>
      </c>
      <c r="C134" s="39">
        <v>1011</v>
      </c>
      <c r="D134" s="39">
        <v>437</v>
      </c>
      <c r="E134" s="39" t="s">
        <v>3113</v>
      </c>
      <c r="F134" s="39" t="s">
        <v>3114</v>
      </c>
      <c r="G134" s="71">
        <v>19</v>
      </c>
      <c r="H134" s="341" t="s">
        <v>3115</v>
      </c>
      <c r="I134" s="39" t="s">
        <v>3077</v>
      </c>
      <c r="J134" s="39" t="s">
        <v>3078</v>
      </c>
      <c r="K134" s="39" t="s">
        <v>5300</v>
      </c>
      <c r="L134" s="39">
        <v>152</v>
      </c>
      <c r="M134" s="71">
        <v>326</v>
      </c>
      <c r="N134" s="322" t="s">
        <v>3116</v>
      </c>
      <c r="O134" s="323" t="s">
        <v>3117</v>
      </c>
      <c r="P134" s="703"/>
      <c r="Q134" s="72" t="s">
        <v>7061</v>
      </c>
      <c r="R134" s="70">
        <v>787</v>
      </c>
      <c r="S134" s="39">
        <v>1646000</v>
      </c>
      <c r="T134" s="39">
        <v>32560</v>
      </c>
      <c r="U134" s="39">
        <v>38010</v>
      </c>
      <c r="V134" s="322" t="s">
        <v>7062</v>
      </c>
      <c r="W134" s="71" t="s">
        <v>7063</v>
      </c>
      <c r="X134" s="39">
        <v>103300</v>
      </c>
      <c r="Y134" s="39">
        <v>4728</v>
      </c>
      <c r="Z134" s="39">
        <v>7425</v>
      </c>
      <c r="AA134" s="323" t="s">
        <v>7064</v>
      </c>
      <c r="AB134" s="39" t="s">
        <v>7065</v>
      </c>
      <c r="AC134" s="39">
        <v>13430</v>
      </c>
      <c r="AD134" s="73">
        <v>226800</v>
      </c>
      <c r="AE134" s="39">
        <v>1</v>
      </c>
      <c r="AF134" s="39">
        <v>1</v>
      </c>
      <c r="AG134" s="71">
        <v>1</v>
      </c>
      <c r="AH134" s="39">
        <v>1</v>
      </c>
      <c r="AI134" s="39">
        <v>1</v>
      </c>
      <c r="AJ134" s="73">
        <v>1</v>
      </c>
      <c r="AK134" s="755" t="s">
        <v>1814</v>
      </c>
      <c r="AL134" s="107" t="s">
        <v>1109</v>
      </c>
      <c r="AM134" s="107"/>
      <c r="AN134" s="14"/>
    </row>
    <row r="135" spans="1:40" ht="14.1" customHeight="1">
      <c r="A135" s="232" t="s">
        <v>3118</v>
      </c>
      <c r="B135" s="70">
        <v>970</v>
      </c>
      <c r="C135" s="39">
        <v>1043</v>
      </c>
      <c r="D135" s="39">
        <v>446</v>
      </c>
      <c r="E135" s="39">
        <v>50</v>
      </c>
      <c r="F135" s="39" t="s">
        <v>3119</v>
      </c>
      <c r="G135" s="71">
        <v>19</v>
      </c>
      <c r="H135" s="341" t="s">
        <v>3120</v>
      </c>
      <c r="I135" s="39" t="s">
        <v>3077</v>
      </c>
      <c r="J135" s="39" t="s">
        <v>3078</v>
      </c>
      <c r="K135" s="39" t="s">
        <v>5300</v>
      </c>
      <c r="L135" s="39">
        <v>160</v>
      </c>
      <c r="M135" s="71">
        <v>334</v>
      </c>
      <c r="N135" s="39" t="s">
        <v>3121</v>
      </c>
      <c r="O135" s="71" t="s">
        <v>5688</v>
      </c>
      <c r="P135" s="51"/>
      <c r="Q135" s="72" t="s">
        <v>7066</v>
      </c>
      <c r="R135" s="70">
        <v>970</v>
      </c>
      <c r="S135" s="39">
        <v>2100000</v>
      </c>
      <c r="T135" s="39">
        <v>40270</v>
      </c>
      <c r="U135" s="39">
        <v>47660</v>
      </c>
      <c r="V135" s="322" t="s">
        <v>960</v>
      </c>
      <c r="W135" s="71" t="s">
        <v>7067</v>
      </c>
      <c r="X135" s="39">
        <v>133900</v>
      </c>
      <c r="Y135" s="39">
        <v>6002</v>
      </c>
      <c r="Z135" s="39">
        <v>9490</v>
      </c>
      <c r="AA135" s="323" t="s">
        <v>3021</v>
      </c>
      <c r="AB135" s="39" t="s">
        <v>7068</v>
      </c>
      <c r="AC135" s="39">
        <v>24320</v>
      </c>
      <c r="AD135" s="73">
        <v>304000</v>
      </c>
      <c r="AE135" s="39">
        <v>1</v>
      </c>
      <c r="AF135" s="39">
        <v>1</v>
      </c>
      <c r="AG135" s="71">
        <v>1</v>
      </c>
      <c r="AH135" s="39">
        <v>1</v>
      </c>
      <c r="AI135" s="39">
        <v>1</v>
      </c>
      <c r="AJ135" s="73">
        <v>1</v>
      </c>
      <c r="AK135" s="755" t="s">
        <v>1814</v>
      </c>
      <c r="AL135" s="107" t="s">
        <v>1109</v>
      </c>
      <c r="AM135" s="107"/>
      <c r="AN135" s="14"/>
    </row>
    <row r="136" spans="1:40" ht="14.1" customHeight="1">
      <c r="A136" s="232" t="s">
        <v>3203</v>
      </c>
      <c r="B136" s="70">
        <v>296</v>
      </c>
      <c r="C136" s="39">
        <v>982</v>
      </c>
      <c r="D136" s="39">
        <v>400</v>
      </c>
      <c r="E136" s="39" t="s">
        <v>8413</v>
      </c>
      <c r="F136" s="39">
        <v>27</v>
      </c>
      <c r="G136" s="71">
        <v>30</v>
      </c>
      <c r="H136" s="341" t="s">
        <v>3122</v>
      </c>
      <c r="I136" s="39">
        <v>928</v>
      </c>
      <c r="J136" s="39">
        <v>868</v>
      </c>
      <c r="K136" s="39" t="s">
        <v>4876</v>
      </c>
      <c r="L136" s="39">
        <v>134</v>
      </c>
      <c r="M136" s="71">
        <v>294</v>
      </c>
      <c r="N136" s="39" t="s">
        <v>3123</v>
      </c>
      <c r="O136" s="71" t="s">
        <v>3124</v>
      </c>
      <c r="P136" s="51"/>
      <c r="Q136" s="72" t="s">
        <v>1064</v>
      </c>
      <c r="R136" s="70">
        <v>296</v>
      </c>
      <c r="S136" s="39">
        <v>618700</v>
      </c>
      <c r="T136" s="39">
        <v>12600</v>
      </c>
      <c r="U136" s="39">
        <v>14220</v>
      </c>
      <c r="V136" s="322" t="s">
        <v>7069</v>
      </c>
      <c r="W136" s="71" t="s">
        <v>7070</v>
      </c>
      <c r="X136" s="39">
        <v>28850</v>
      </c>
      <c r="Y136" s="39">
        <v>1443</v>
      </c>
      <c r="Z136" s="39">
        <v>2235</v>
      </c>
      <c r="AA136" s="323" t="s">
        <v>7071</v>
      </c>
      <c r="AB136" s="39" t="s">
        <v>7305</v>
      </c>
      <c r="AC136" s="39" t="s">
        <v>7072</v>
      </c>
      <c r="AD136" s="73">
        <v>65670</v>
      </c>
      <c r="AE136" s="39">
        <v>1</v>
      </c>
      <c r="AF136" s="39">
        <v>1</v>
      </c>
      <c r="AG136" s="71">
        <v>2</v>
      </c>
      <c r="AH136" s="39">
        <v>4</v>
      </c>
      <c r="AI136" s="39">
        <v>4</v>
      </c>
      <c r="AJ136" s="73">
        <v>4</v>
      </c>
      <c r="AK136" s="755" t="s">
        <v>1814</v>
      </c>
      <c r="AL136" s="107" t="s">
        <v>1109</v>
      </c>
      <c r="AM136" s="107" t="s">
        <v>1109</v>
      </c>
      <c r="AN136" s="14"/>
    </row>
    <row r="137" spans="1:40" ht="14.1" customHeight="1">
      <c r="A137" s="232" t="s">
        <v>3204</v>
      </c>
      <c r="B137" s="70">
        <v>321</v>
      </c>
      <c r="C137" s="39">
        <v>990</v>
      </c>
      <c r="D137" s="39">
        <v>400</v>
      </c>
      <c r="E137" s="39" t="s">
        <v>8413</v>
      </c>
      <c r="F137" s="39">
        <v>31</v>
      </c>
      <c r="G137" s="71">
        <v>30</v>
      </c>
      <c r="H137" s="341" t="s">
        <v>2764</v>
      </c>
      <c r="I137" s="39">
        <v>928</v>
      </c>
      <c r="J137" s="39">
        <v>868</v>
      </c>
      <c r="K137" s="39" t="s">
        <v>4876</v>
      </c>
      <c r="L137" s="39">
        <v>134</v>
      </c>
      <c r="M137" s="71">
        <v>294</v>
      </c>
      <c r="N137" s="345" t="s">
        <v>2765</v>
      </c>
      <c r="O137" s="71" t="s">
        <v>2766</v>
      </c>
      <c r="P137" s="51"/>
      <c r="Q137" s="72" t="s">
        <v>5955</v>
      </c>
      <c r="R137" s="70">
        <v>321</v>
      </c>
      <c r="S137" s="39">
        <v>696400</v>
      </c>
      <c r="T137" s="39">
        <v>14070</v>
      </c>
      <c r="U137" s="39">
        <v>15800</v>
      </c>
      <c r="V137" s="322" t="s">
        <v>7073</v>
      </c>
      <c r="W137" s="71" t="s">
        <v>2656</v>
      </c>
      <c r="X137" s="39">
        <v>33120</v>
      </c>
      <c r="Y137" s="39">
        <v>1656</v>
      </c>
      <c r="Z137" s="39">
        <v>2555</v>
      </c>
      <c r="AA137" s="323" t="s">
        <v>8003</v>
      </c>
      <c r="AB137" s="39" t="s">
        <v>2659</v>
      </c>
      <c r="AC137" s="39">
        <v>1021</v>
      </c>
      <c r="AD137" s="73">
        <v>76030</v>
      </c>
      <c r="AE137" s="39">
        <v>1</v>
      </c>
      <c r="AF137" s="39">
        <v>1</v>
      </c>
      <c r="AG137" s="71">
        <v>2</v>
      </c>
      <c r="AH137" s="39">
        <v>4</v>
      </c>
      <c r="AI137" s="39">
        <v>4</v>
      </c>
      <c r="AJ137" s="73">
        <v>4</v>
      </c>
      <c r="AK137" s="755" t="s">
        <v>1814</v>
      </c>
      <c r="AL137" s="107" t="s">
        <v>1109</v>
      </c>
      <c r="AM137" s="107" t="s">
        <v>1109</v>
      </c>
      <c r="AN137" s="14"/>
    </row>
    <row r="138" spans="1:40" ht="14.1" customHeight="1">
      <c r="A138" s="232" t="s">
        <v>3205</v>
      </c>
      <c r="B138" s="70">
        <v>371</v>
      </c>
      <c r="C138" s="39">
        <v>1000</v>
      </c>
      <c r="D138" s="39">
        <v>400</v>
      </c>
      <c r="E138" s="39">
        <v>19</v>
      </c>
      <c r="F138" s="39">
        <v>36</v>
      </c>
      <c r="G138" s="71">
        <v>30</v>
      </c>
      <c r="H138" s="341" t="s">
        <v>2767</v>
      </c>
      <c r="I138" s="39">
        <v>928</v>
      </c>
      <c r="J138" s="39">
        <v>868</v>
      </c>
      <c r="K138" s="39" t="s">
        <v>4876</v>
      </c>
      <c r="L138" s="39">
        <v>136</v>
      </c>
      <c r="M138" s="71">
        <v>294</v>
      </c>
      <c r="N138" s="345" t="s">
        <v>2768</v>
      </c>
      <c r="O138" s="700" t="s">
        <v>2769</v>
      </c>
      <c r="P138" s="706"/>
      <c r="Q138" s="72" t="s">
        <v>5956</v>
      </c>
      <c r="R138" s="70">
        <v>371</v>
      </c>
      <c r="S138" s="39">
        <v>812100</v>
      </c>
      <c r="T138" s="39">
        <v>16240</v>
      </c>
      <c r="U138" s="39">
        <v>18330</v>
      </c>
      <c r="V138" s="322" t="s">
        <v>7361</v>
      </c>
      <c r="W138" s="341" t="s">
        <v>2662</v>
      </c>
      <c r="X138" s="39">
        <v>38480</v>
      </c>
      <c r="Y138" s="39">
        <v>1924</v>
      </c>
      <c r="Z138" s="39">
        <v>2976</v>
      </c>
      <c r="AA138" s="323" t="s">
        <v>7362</v>
      </c>
      <c r="AB138" s="39" t="s">
        <v>3034</v>
      </c>
      <c r="AC138" s="39">
        <v>1565</v>
      </c>
      <c r="AD138" s="73">
        <v>89210</v>
      </c>
      <c r="AE138" s="39">
        <v>1</v>
      </c>
      <c r="AF138" s="39">
        <v>1</v>
      </c>
      <c r="AG138" s="71">
        <v>1</v>
      </c>
      <c r="AH138" s="39">
        <v>4</v>
      </c>
      <c r="AI138" s="39">
        <v>4</v>
      </c>
      <c r="AJ138" s="73">
        <v>4</v>
      </c>
      <c r="AK138" s="755" t="s">
        <v>1814</v>
      </c>
      <c r="AL138" s="107" t="s">
        <v>1109</v>
      </c>
      <c r="AM138" s="107" t="s">
        <v>1109</v>
      </c>
      <c r="AN138" s="14"/>
    </row>
    <row r="139" spans="1:40" ht="14.1" customHeight="1">
      <c r="A139" s="232" t="s">
        <v>3206</v>
      </c>
      <c r="B139" s="70">
        <v>412</v>
      </c>
      <c r="C139" s="39">
        <v>1008</v>
      </c>
      <c r="D139" s="39">
        <v>402</v>
      </c>
      <c r="E139" s="39">
        <v>21</v>
      </c>
      <c r="F139" s="39">
        <v>40</v>
      </c>
      <c r="G139" s="71">
        <v>30</v>
      </c>
      <c r="H139" s="341" t="s">
        <v>2770</v>
      </c>
      <c r="I139" s="39">
        <v>928</v>
      </c>
      <c r="J139" s="39">
        <v>868</v>
      </c>
      <c r="K139" s="39" t="s">
        <v>4876</v>
      </c>
      <c r="L139" s="39">
        <v>142</v>
      </c>
      <c r="M139" s="71">
        <v>290</v>
      </c>
      <c r="N139" s="322" t="s">
        <v>2771</v>
      </c>
      <c r="O139" s="323" t="s">
        <v>2772</v>
      </c>
      <c r="P139" s="703"/>
      <c r="Q139" s="72" t="s">
        <v>5957</v>
      </c>
      <c r="R139" s="70">
        <v>412</v>
      </c>
      <c r="S139" s="39">
        <v>909800</v>
      </c>
      <c r="T139" s="39">
        <v>18050</v>
      </c>
      <c r="U139" s="39">
        <v>20440</v>
      </c>
      <c r="V139" s="322" t="s">
        <v>7363</v>
      </c>
      <c r="W139" s="71" t="s">
        <v>2671</v>
      </c>
      <c r="X139" s="39">
        <v>43410</v>
      </c>
      <c r="Y139" s="39">
        <v>2160</v>
      </c>
      <c r="Z139" s="39">
        <v>3348</v>
      </c>
      <c r="AA139" s="323" t="s">
        <v>7364</v>
      </c>
      <c r="AB139" s="39" t="s">
        <v>2616</v>
      </c>
      <c r="AC139" s="39">
        <v>2128</v>
      </c>
      <c r="AD139" s="73">
        <v>101460</v>
      </c>
      <c r="AE139" s="39">
        <v>1</v>
      </c>
      <c r="AF139" s="39">
        <v>1</v>
      </c>
      <c r="AG139" s="71">
        <v>1</v>
      </c>
      <c r="AH139" s="39">
        <v>3</v>
      </c>
      <c r="AI139" s="39">
        <v>4</v>
      </c>
      <c r="AJ139" s="73">
        <v>4</v>
      </c>
      <c r="AK139" s="755" t="s">
        <v>1814</v>
      </c>
      <c r="AL139" s="107" t="s">
        <v>1109</v>
      </c>
      <c r="AM139" s="107" t="s">
        <v>1109</v>
      </c>
      <c r="AN139" s="14"/>
    </row>
    <row r="140" spans="1:40" ht="14.1" customHeight="1">
      <c r="A140" s="232" t="s">
        <v>3207</v>
      </c>
      <c r="B140" s="70">
        <v>443</v>
      </c>
      <c r="C140" s="39">
        <v>1012</v>
      </c>
      <c r="D140" s="39">
        <v>402</v>
      </c>
      <c r="E140" s="39" t="s">
        <v>2773</v>
      </c>
      <c r="F140" s="39" t="s">
        <v>8807</v>
      </c>
      <c r="G140" s="71">
        <v>30</v>
      </c>
      <c r="H140" s="341" t="s">
        <v>2774</v>
      </c>
      <c r="I140" s="39">
        <v>928</v>
      </c>
      <c r="J140" s="39">
        <v>868</v>
      </c>
      <c r="K140" s="39" t="s">
        <v>5300</v>
      </c>
      <c r="L140" s="39">
        <v>142</v>
      </c>
      <c r="M140" s="71">
        <v>296</v>
      </c>
      <c r="N140" s="322" t="s">
        <v>5700</v>
      </c>
      <c r="O140" s="323" t="s">
        <v>2775</v>
      </c>
      <c r="P140" s="703"/>
      <c r="Q140" s="72" t="s">
        <v>1063</v>
      </c>
      <c r="R140" s="70">
        <v>443</v>
      </c>
      <c r="S140" s="39">
        <v>966510</v>
      </c>
      <c r="T140" s="39">
        <v>19101</v>
      </c>
      <c r="U140" s="39">
        <v>21777</v>
      </c>
      <c r="V140" s="322" t="s">
        <v>7365</v>
      </c>
      <c r="W140" s="71" t="s">
        <v>7750</v>
      </c>
      <c r="X140" s="39">
        <v>45500</v>
      </c>
      <c r="Y140" s="39">
        <v>2264</v>
      </c>
      <c r="Z140" s="39">
        <v>3529</v>
      </c>
      <c r="AA140" s="323" t="s">
        <v>7751</v>
      </c>
      <c r="AB140" s="39" t="s">
        <v>7752</v>
      </c>
      <c r="AC140" s="39">
        <v>2545</v>
      </c>
      <c r="AD140" s="73">
        <v>106740</v>
      </c>
      <c r="AE140" s="39">
        <v>1</v>
      </c>
      <c r="AF140" s="39">
        <v>1</v>
      </c>
      <c r="AG140" s="71">
        <v>1</v>
      </c>
      <c r="AH140" s="39">
        <v>2</v>
      </c>
      <c r="AI140" s="39">
        <v>4</v>
      </c>
      <c r="AJ140" s="73">
        <v>4</v>
      </c>
      <c r="AK140" s="755" t="s">
        <v>1814</v>
      </c>
      <c r="AL140" s="107" t="s">
        <v>1109</v>
      </c>
      <c r="AM140" s="107"/>
      <c r="AN140" s="14"/>
    </row>
    <row r="141" spans="1:40" ht="14.1" customHeight="1">
      <c r="A141" s="232" t="s">
        <v>3208</v>
      </c>
      <c r="B141" s="70">
        <v>483</v>
      </c>
      <c r="C141" s="39">
        <v>1020</v>
      </c>
      <c r="D141" s="39">
        <v>404</v>
      </c>
      <c r="E141" s="39" t="s">
        <v>9218</v>
      </c>
      <c r="F141" s="39">
        <v>46</v>
      </c>
      <c r="G141" s="71">
        <v>30</v>
      </c>
      <c r="H141" s="341" t="s">
        <v>2776</v>
      </c>
      <c r="I141" s="39">
        <v>928</v>
      </c>
      <c r="J141" s="39">
        <v>868</v>
      </c>
      <c r="K141" s="39" t="s">
        <v>4876</v>
      </c>
      <c r="L141" s="39">
        <v>144</v>
      </c>
      <c r="M141" s="71">
        <v>298</v>
      </c>
      <c r="N141" s="322" t="s">
        <v>9074</v>
      </c>
      <c r="O141" s="323" t="s">
        <v>2777</v>
      </c>
      <c r="P141" s="703"/>
      <c r="Q141" s="72" t="s">
        <v>1059</v>
      </c>
      <c r="R141" s="70">
        <v>483</v>
      </c>
      <c r="S141" s="39">
        <v>1067480</v>
      </c>
      <c r="T141" s="39">
        <v>20931</v>
      </c>
      <c r="U141" s="39">
        <v>23923</v>
      </c>
      <c r="V141" s="322" t="s">
        <v>7363</v>
      </c>
      <c r="W141" s="71" t="s">
        <v>7753</v>
      </c>
      <c r="X141" s="39">
        <v>50710</v>
      </c>
      <c r="Y141" s="39">
        <v>2510</v>
      </c>
      <c r="Z141" s="39">
        <v>3919</v>
      </c>
      <c r="AA141" s="323" t="s">
        <v>7754</v>
      </c>
      <c r="AB141" s="39" t="s">
        <v>7076</v>
      </c>
      <c r="AC141" s="39">
        <v>3311</v>
      </c>
      <c r="AD141" s="73">
        <v>119900</v>
      </c>
      <c r="AE141" s="39">
        <v>1</v>
      </c>
      <c r="AF141" s="39">
        <v>1</v>
      </c>
      <c r="AG141" s="71">
        <v>1</v>
      </c>
      <c r="AH141" s="39">
        <v>2</v>
      </c>
      <c r="AI141" s="39">
        <v>4</v>
      </c>
      <c r="AJ141" s="73">
        <v>4</v>
      </c>
      <c r="AK141" s="755" t="s">
        <v>1814</v>
      </c>
      <c r="AL141" s="107" t="s">
        <v>1109</v>
      </c>
      <c r="AM141" s="107"/>
      <c r="AN141" s="14"/>
    </row>
    <row r="142" spans="1:40" ht="14.1" customHeight="1">
      <c r="A142" s="232" t="s">
        <v>3209</v>
      </c>
      <c r="B142" s="70">
        <v>539</v>
      </c>
      <c r="C142" s="39">
        <v>1030</v>
      </c>
      <c r="D142" s="39">
        <v>407</v>
      </c>
      <c r="E142" s="39" t="s">
        <v>8778</v>
      </c>
      <c r="F142" s="39" t="s">
        <v>3093</v>
      </c>
      <c r="G142" s="71">
        <v>30</v>
      </c>
      <c r="H142" s="341" t="s">
        <v>2778</v>
      </c>
      <c r="I142" s="39">
        <v>928</v>
      </c>
      <c r="J142" s="39">
        <v>868</v>
      </c>
      <c r="K142" s="39" t="s">
        <v>4876</v>
      </c>
      <c r="L142" s="39">
        <v>146</v>
      </c>
      <c r="M142" s="71">
        <v>302</v>
      </c>
      <c r="N142" s="322" t="s">
        <v>4500</v>
      </c>
      <c r="O142" s="323" t="s">
        <v>2779</v>
      </c>
      <c r="P142" s="703"/>
      <c r="Q142" s="72" t="s">
        <v>1060</v>
      </c>
      <c r="R142" s="70">
        <v>539</v>
      </c>
      <c r="S142" s="39">
        <v>1202540</v>
      </c>
      <c r="T142" s="39">
        <v>23350</v>
      </c>
      <c r="U142" s="39">
        <v>26824</v>
      </c>
      <c r="V142" s="322" t="s">
        <v>7366</v>
      </c>
      <c r="W142" s="341" t="s">
        <v>7367</v>
      </c>
      <c r="X142" s="39">
        <v>57630</v>
      </c>
      <c r="Y142" s="39">
        <v>2832</v>
      </c>
      <c r="Z142" s="39">
        <v>4436</v>
      </c>
      <c r="AA142" s="323" t="s">
        <v>4707</v>
      </c>
      <c r="AB142" s="39" t="s">
        <v>7368</v>
      </c>
      <c r="AC142" s="39">
        <v>4546</v>
      </c>
      <c r="AD142" s="73">
        <v>137550</v>
      </c>
      <c r="AE142" s="39">
        <v>1</v>
      </c>
      <c r="AF142" s="39">
        <v>1</v>
      </c>
      <c r="AG142" s="71">
        <v>1</v>
      </c>
      <c r="AH142" s="39">
        <v>1</v>
      </c>
      <c r="AI142" s="39">
        <v>2</v>
      </c>
      <c r="AJ142" s="73">
        <v>4</v>
      </c>
      <c r="AK142" s="755" t="s">
        <v>1814</v>
      </c>
      <c r="AL142" s="107" t="s">
        <v>1109</v>
      </c>
      <c r="AM142" s="107"/>
      <c r="AN142" s="14"/>
    </row>
    <row r="143" spans="1:40" ht="14.1" customHeight="1">
      <c r="A143" s="232" t="s">
        <v>3210</v>
      </c>
      <c r="B143" s="70">
        <v>554</v>
      </c>
      <c r="C143" s="39">
        <v>1032</v>
      </c>
      <c r="D143" s="39">
        <v>408</v>
      </c>
      <c r="E143" s="39" t="s">
        <v>3142</v>
      </c>
      <c r="F143" s="39">
        <v>52</v>
      </c>
      <c r="G143" s="71">
        <v>30</v>
      </c>
      <c r="H143" s="341" t="s">
        <v>2780</v>
      </c>
      <c r="I143" s="39">
        <v>928</v>
      </c>
      <c r="J143" s="39">
        <v>868</v>
      </c>
      <c r="K143" s="39" t="s">
        <v>4876</v>
      </c>
      <c r="L143" s="39">
        <v>150</v>
      </c>
      <c r="M143" s="71">
        <v>296</v>
      </c>
      <c r="N143" s="322" t="s">
        <v>2781</v>
      </c>
      <c r="O143" s="323" t="s">
        <v>3319</v>
      </c>
      <c r="P143" s="703"/>
      <c r="Q143" s="72" t="s">
        <v>3554</v>
      </c>
      <c r="R143" s="70">
        <v>554</v>
      </c>
      <c r="S143" s="39">
        <v>1232000</v>
      </c>
      <c r="T143" s="39">
        <v>23880</v>
      </c>
      <c r="U143" s="39">
        <v>27500</v>
      </c>
      <c r="V143" s="322" t="s">
        <v>7369</v>
      </c>
      <c r="W143" s="71" t="s">
        <v>7370</v>
      </c>
      <c r="X143" s="39">
        <v>59100</v>
      </c>
      <c r="Y143" s="39">
        <v>2897</v>
      </c>
      <c r="Z143" s="39">
        <v>4547</v>
      </c>
      <c r="AA143" s="323" t="s">
        <v>9126</v>
      </c>
      <c r="AB143" s="39" t="s">
        <v>7371</v>
      </c>
      <c r="AC143" s="39">
        <v>4860</v>
      </c>
      <c r="AD143" s="73">
        <v>141330</v>
      </c>
      <c r="AE143" s="39">
        <v>1</v>
      </c>
      <c r="AF143" s="39">
        <v>1</v>
      </c>
      <c r="AG143" s="71">
        <v>1</v>
      </c>
      <c r="AH143" s="39">
        <v>1</v>
      </c>
      <c r="AI143" s="39">
        <v>2</v>
      </c>
      <c r="AJ143" s="73">
        <v>3</v>
      </c>
      <c r="AK143" s="755" t="s">
        <v>1814</v>
      </c>
      <c r="AL143" s="107" t="s">
        <v>1109</v>
      </c>
      <c r="AM143" s="107"/>
      <c r="AN143" s="14"/>
    </row>
    <row r="144" spans="1:40" ht="14.1" customHeight="1">
      <c r="A144" s="232" t="s">
        <v>6749</v>
      </c>
      <c r="B144" s="70">
        <v>591</v>
      </c>
      <c r="C144" s="39">
        <v>1040</v>
      </c>
      <c r="D144" s="39">
        <v>409</v>
      </c>
      <c r="E144" s="39">
        <v>31</v>
      </c>
      <c r="F144" s="39" t="s">
        <v>3097</v>
      </c>
      <c r="G144" s="71">
        <v>30</v>
      </c>
      <c r="H144" s="341" t="s">
        <v>2782</v>
      </c>
      <c r="I144" s="39">
        <v>928</v>
      </c>
      <c r="J144" s="39">
        <v>868</v>
      </c>
      <c r="K144" s="39" t="s">
        <v>4876</v>
      </c>
      <c r="L144" s="39">
        <v>148</v>
      </c>
      <c r="M144" s="71">
        <v>304</v>
      </c>
      <c r="N144" s="322" t="s">
        <v>3635</v>
      </c>
      <c r="O144" s="323" t="s">
        <v>2602</v>
      </c>
      <c r="P144" s="703"/>
      <c r="Q144" s="72" t="s">
        <v>1061</v>
      </c>
      <c r="R144" s="70">
        <v>591</v>
      </c>
      <c r="S144" s="39">
        <v>1331040</v>
      </c>
      <c r="T144" s="39">
        <v>25597</v>
      </c>
      <c r="U144" s="39">
        <v>29530</v>
      </c>
      <c r="V144" s="322" t="s">
        <v>7372</v>
      </c>
      <c r="W144" s="71" t="s">
        <v>8010</v>
      </c>
      <c r="X144" s="39">
        <v>64010</v>
      </c>
      <c r="Y144" s="39">
        <v>3130</v>
      </c>
      <c r="Z144" s="39">
        <v>4916</v>
      </c>
      <c r="AA144" s="323" t="s">
        <v>7373</v>
      </c>
      <c r="AB144" s="39" t="s">
        <v>7374</v>
      </c>
      <c r="AC144" s="39">
        <v>5927</v>
      </c>
      <c r="AD144" s="73">
        <v>154330</v>
      </c>
      <c r="AE144" s="39">
        <v>1</v>
      </c>
      <c r="AF144" s="39">
        <v>1</v>
      </c>
      <c r="AG144" s="71">
        <v>1</v>
      </c>
      <c r="AH144" s="39">
        <v>1</v>
      </c>
      <c r="AI144" s="39">
        <v>2</v>
      </c>
      <c r="AJ144" s="73">
        <v>3</v>
      </c>
      <c r="AK144" s="755" t="s">
        <v>1814</v>
      </c>
      <c r="AL144" s="107" t="s">
        <v>1109</v>
      </c>
      <c r="AM144" s="107"/>
      <c r="AN144" s="14"/>
    </row>
    <row r="145" spans="1:40" ht="14.1" customHeight="1">
      <c r="A145" s="232" t="s">
        <v>6750</v>
      </c>
      <c r="B145" s="70">
        <v>642</v>
      </c>
      <c r="C145" s="39">
        <v>1048</v>
      </c>
      <c r="D145" s="39">
        <v>412</v>
      </c>
      <c r="E145" s="39">
        <v>34</v>
      </c>
      <c r="F145" s="39">
        <v>60</v>
      </c>
      <c r="G145" s="71">
        <v>30</v>
      </c>
      <c r="H145" s="341" t="s">
        <v>2783</v>
      </c>
      <c r="I145" s="39">
        <v>928</v>
      </c>
      <c r="J145" s="39">
        <v>868</v>
      </c>
      <c r="K145" s="39" t="s">
        <v>4876</v>
      </c>
      <c r="L145" s="39">
        <v>154</v>
      </c>
      <c r="M145" s="71">
        <v>300</v>
      </c>
      <c r="N145" s="322" t="s">
        <v>2784</v>
      </c>
      <c r="O145" s="323" t="s">
        <v>5683</v>
      </c>
      <c r="P145" s="703"/>
      <c r="Q145" s="72" t="s">
        <v>3555</v>
      </c>
      <c r="R145" s="70">
        <v>642</v>
      </c>
      <c r="S145" s="39">
        <v>1451000</v>
      </c>
      <c r="T145" s="39">
        <v>27680</v>
      </c>
      <c r="U145" s="39">
        <v>32100</v>
      </c>
      <c r="V145" s="322" t="s">
        <v>7375</v>
      </c>
      <c r="W145" s="71" t="s">
        <v>7376</v>
      </c>
      <c r="X145" s="39">
        <v>70280</v>
      </c>
      <c r="Y145" s="39">
        <v>3412</v>
      </c>
      <c r="Z145" s="39">
        <v>5379</v>
      </c>
      <c r="AA145" s="323" t="s">
        <v>7377</v>
      </c>
      <c r="AB145" s="39" t="s">
        <v>3657</v>
      </c>
      <c r="AC145" s="39">
        <v>7440</v>
      </c>
      <c r="AD145" s="73">
        <v>170670</v>
      </c>
      <c r="AE145" s="39">
        <v>1</v>
      </c>
      <c r="AF145" s="39">
        <v>1</v>
      </c>
      <c r="AG145" s="71">
        <v>1</v>
      </c>
      <c r="AH145" s="39">
        <v>1</v>
      </c>
      <c r="AI145" s="39">
        <v>1</v>
      </c>
      <c r="AJ145" s="73">
        <v>2</v>
      </c>
      <c r="AK145" s="755" t="s">
        <v>1814</v>
      </c>
      <c r="AL145" s="107" t="s">
        <v>1109</v>
      </c>
      <c r="AM145" s="107"/>
      <c r="AN145" s="14"/>
    </row>
    <row r="146" spans="1:40" ht="14.1" customHeight="1">
      <c r="A146" s="232" t="s">
        <v>6751</v>
      </c>
      <c r="B146" s="70">
        <v>748</v>
      </c>
      <c r="C146" s="39">
        <v>1068</v>
      </c>
      <c r="D146" s="39">
        <v>417</v>
      </c>
      <c r="E146" s="39">
        <v>39</v>
      </c>
      <c r="F146" s="39">
        <v>70</v>
      </c>
      <c r="G146" s="71">
        <v>30</v>
      </c>
      <c r="H146" s="341" t="s">
        <v>2785</v>
      </c>
      <c r="I146" s="39">
        <v>928</v>
      </c>
      <c r="J146" s="39">
        <v>868</v>
      </c>
      <c r="K146" s="39" t="s">
        <v>4876</v>
      </c>
      <c r="L146" s="39">
        <v>160</v>
      </c>
      <c r="M146" s="71">
        <v>304</v>
      </c>
      <c r="N146" s="322" t="s">
        <v>2786</v>
      </c>
      <c r="O146" s="323" t="s">
        <v>2787</v>
      </c>
      <c r="P146" s="703"/>
      <c r="Q146" s="72" t="s">
        <v>3556</v>
      </c>
      <c r="R146" s="70">
        <v>748</v>
      </c>
      <c r="S146" s="39">
        <v>1732000</v>
      </c>
      <c r="T146" s="39">
        <v>32430</v>
      </c>
      <c r="U146" s="39">
        <v>37880</v>
      </c>
      <c r="V146" s="322" t="s">
        <v>7378</v>
      </c>
      <c r="W146" s="71" t="s">
        <v>7379</v>
      </c>
      <c r="X146" s="39">
        <v>85111</v>
      </c>
      <c r="Y146" s="39">
        <v>4082</v>
      </c>
      <c r="Z146" s="39">
        <v>6459</v>
      </c>
      <c r="AA146" s="323" t="s">
        <v>4918</v>
      </c>
      <c r="AB146" s="39" t="s">
        <v>7380</v>
      </c>
      <c r="AC146" s="39">
        <v>11670</v>
      </c>
      <c r="AD146" s="73">
        <v>210650</v>
      </c>
      <c r="AE146" s="39">
        <v>1</v>
      </c>
      <c r="AF146" s="39">
        <v>1</v>
      </c>
      <c r="AG146" s="71">
        <v>1</v>
      </c>
      <c r="AH146" s="39">
        <v>1</v>
      </c>
      <c r="AI146" s="39">
        <v>1</v>
      </c>
      <c r="AJ146" s="73">
        <v>1</v>
      </c>
      <c r="AK146" s="755" t="s">
        <v>1814</v>
      </c>
      <c r="AL146" s="107" t="s">
        <v>1109</v>
      </c>
      <c r="AM146" s="107"/>
      <c r="AN146" s="14"/>
    </row>
    <row r="147" spans="1:40" ht="14.1" customHeight="1">
      <c r="A147" s="232" t="s">
        <v>92</v>
      </c>
      <c r="B147" s="70">
        <v>883</v>
      </c>
      <c r="C147" s="39">
        <v>1092</v>
      </c>
      <c r="D147" s="39">
        <v>424</v>
      </c>
      <c r="E147" s="39" t="s">
        <v>2788</v>
      </c>
      <c r="F147" s="39">
        <v>82</v>
      </c>
      <c r="G147" s="71">
        <v>30</v>
      </c>
      <c r="H147" s="341" t="s">
        <v>2789</v>
      </c>
      <c r="I147" s="39">
        <v>928</v>
      </c>
      <c r="J147" s="39">
        <v>868</v>
      </c>
      <c r="K147" s="39" t="s">
        <v>4876</v>
      </c>
      <c r="L147" s="39">
        <v>166</v>
      </c>
      <c r="M147" s="71">
        <v>312</v>
      </c>
      <c r="N147" s="345" t="s">
        <v>3121</v>
      </c>
      <c r="O147" s="71" t="s">
        <v>2790</v>
      </c>
      <c r="P147" s="51"/>
      <c r="Q147" s="72" t="s">
        <v>3557</v>
      </c>
      <c r="R147" s="70">
        <v>883</v>
      </c>
      <c r="S147" s="39">
        <v>2096000</v>
      </c>
      <c r="T147" s="39">
        <v>38390</v>
      </c>
      <c r="U147" s="39">
        <v>45260</v>
      </c>
      <c r="V147" s="322" t="s">
        <v>7381</v>
      </c>
      <c r="W147" s="71" t="s">
        <v>7382</v>
      </c>
      <c r="X147" s="39">
        <v>105000</v>
      </c>
      <c r="Y147" s="39">
        <v>4952</v>
      </c>
      <c r="Z147" s="39">
        <v>7874</v>
      </c>
      <c r="AA147" s="323" t="s">
        <v>9191</v>
      </c>
      <c r="AB147" s="39" t="s">
        <v>7383</v>
      </c>
      <c r="AC147" s="39">
        <v>18750</v>
      </c>
      <c r="AD147" s="73">
        <v>265670</v>
      </c>
      <c r="AE147" s="39">
        <v>1</v>
      </c>
      <c r="AF147" s="39">
        <v>1</v>
      </c>
      <c r="AG147" s="71" t="s">
        <v>5293</v>
      </c>
      <c r="AH147" s="39">
        <v>1</v>
      </c>
      <c r="AI147" s="39">
        <v>1</v>
      </c>
      <c r="AJ147" s="73" t="s">
        <v>5293</v>
      </c>
      <c r="AK147" s="755" t="s">
        <v>8302</v>
      </c>
      <c r="AL147" s="107"/>
      <c r="AM147" s="107"/>
      <c r="AN147" s="14"/>
    </row>
    <row r="148" spans="1:40" ht="14.1" customHeight="1">
      <c r="A148" s="232" t="s">
        <v>93</v>
      </c>
      <c r="B148" s="70">
        <v>343</v>
      </c>
      <c r="C148" s="39">
        <v>1090</v>
      </c>
      <c r="D148" s="39">
        <v>400</v>
      </c>
      <c r="E148" s="39">
        <v>18</v>
      </c>
      <c r="F148" s="39">
        <v>31</v>
      </c>
      <c r="G148" s="71">
        <v>20</v>
      </c>
      <c r="H148" s="341" t="s">
        <v>7294</v>
      </c>
      <c r="I148" s="39">
        <v>1028</v>
      </c>
      <c r="J148" s="39">
        <v>988</v>
      </c>
      <c r="K148" s="39" t="s">
        <v>4876</v>
      </c>
      <c r="L148" s="39">
        <v>116</v>
      </c>
      <c r="M148" s="71">
        <v>294</v>
      </c>
      <c r="N148" s="345" t="s">
        <v>7295</v>
      </c>
      <c r="O148" s="71" t="s">
        <v>8862</v>
      </c>
      <c r="P148" s="51"/>
      <c r="Q148" s="72" t="s">
        <v>5958</v>
      </c>
      <c r="R148" s="70">
        <v>343</v>
      </c>
      <c r="S148" s="39">
        <v>867400</v>
      </c>
      <c r="T148" s="39">
        <v>15920</v>
      </c>
      <c r="U148" s="39">
        <v>18060</v>
      </c>
      <c r="V148" s="322" t="s">
        <v>7384</v>
      </c>
      <c r="W148" s="71" t="s">
        <v>7385</v>
      </c>
      <c r="X148" s="39">
        <v>33120</v>
      </c>
      <c r="Y148" s="39">
        <v>1656</v>
      </c>
      <c r="Z148" s="39">
        <v>2568</v>
      </c>
      <c r="AA148" s="323" t="s">
        <v>7386</v>
      </c>
      <c r="AB148" s="38" t="s">
        <v>7387</v>
      </c>
      <c r="AC148" s="38">
        <v>1037</v>
      </c>
      <c r="AD148" s="82">
        <v>92710</v>
      </c>
      <c r="AE148" s="39">
        <v>1</v>
      </c>
      <c r="AF148" s="39">
        <v>1</v>
      </c>
      <c r="AG148" s="71">
        <v>2</v>
      </c>
      <c r="AH148" s="39">
        <v>4</v>
      </c>
      <c r="AI148" s="39">
        <v>4</v>
      </c>
      <c r="AJ148" s="73">
        <v>4</v>
      </c>
      <c r="AK148" s="755" t="s">
        <v>1814</v>
      </c>
      <c r="AL148" s="107" t="s">
        <v>1109</v>
      </c>
      <c r="AM148" s="107" t="s">
        <v>1109</v>
      </c>
      <c r="AN148" s="14"/>
    </row>
    <row r="149" spans="1:40" ht="14.1" customHeight="1">
      <c r="A149" s="232" t="s">
        <v>94</v>
      </c>
      <c r="B149" s="70">
        <v>390</v>
      </c>
      <c r="C149" s="39">
        <v>1100</v>
      </c>
      <c r="D149" s="39">
        <v>400</v>
      </c>
      <c r="E149" s="39">
        <v>20</v>
      </c>
      <c r="F149" s="39">
        <v>36</v>
      </c>
      <c r="G149" s="71">
        <v>20</v>
      </c>
      <c r="H149" s="341" t="s">
        <v>2199</v>
      </c>
      <c r="I149" s="39">
        <v>1028</v>
      </c>
      <c r="J149" s="39">
        <v>988</v>
      </c>
      <c r="K149" s="39" t="s">
        <v>4876</v>
      </c>
      <c r="L149" s="39">
        <v>118</v>
      </c>
      <c r="M149" s="71">
        <v>294</v>
      </c>
      <c r="N149" s="345" t="s">
        <v>2200</v>
      </c>
      <c r="O149" s="71" t="s">
        <v>2792</v>
      </c>
      <c r="P149" s="51"/>
      <c r="Q149" s="72" t="s">
        <v>5959</v>
      </c>
      <c r="R149" s="70">
        <v>390</v>
      </c>
      <c r="S149" s="39">
        <v>1005000</v>
      </c>
      <c r="T149" s="39">
        <v>18280</v>
      </c>
      <c r="U149" s="39">
        <v>20780</v>
      </c>
      <c r="V149" s="322" t="s">
        <v>7388</v>
      </c>
      <c r="W149" s="71" t="s">
        <v>7389</v>
      </c>
      <c r="X149" s="39">
        <v>38480</v>
      </c>
      <c r="Y149" s="39">
        <v>1924</v>
      </c>
      <c r="Z149" s="39">
        <v>2988</v>
      </c>
      <c r="AA149" s="323" t="s">
        <v>2634</v>
      </c>
      <c r="AB149" s="38" t="s">
        <v>7390</v>
      </c>
      <c r="AC149" s="38">
        <v>1564</v>
      </c>
      <c r="AD149" s="82">
        <v>108680</v>
      </c>
      <c r="AE149" s="39">
        <v>1</v>
      </c>
      <c r="AF149" s="39">
        <v>1</v>
      </c>
      <c r="AG149" s="71">
        <v>1</v>
      </c>
      <c r="AH149" s="39">
        <v>4</v>
      </c>
      <c r="AI149" s="39">
        <v>4</v>
      </c>
      <c r="AJ149" s="73">
        <v>4</v>
      </c>
      <c r="AK149" s="755" t="s">
        <v>1814</v>
      </c>
      <c r="AL149" s="107" t="s">
        <v>1109</v>
      </c>
      <c r="AM149" s="107" t="s">
        <v>1109</v>
      </c>
      <c r="AN149" s="14"/>
    </row>
    <row r="150" spans="1:40" ht="14.1" customHeight="1">
      <c r="A150" s="232" t="s">
        <v>95</v>
      </c>
      <c r="B150" s="70">
        <v>433</v>
      </c>
      <c r="C150" s="39">
        <v>1108</v>
      </c>
      <c r="D150" s="39">
        <v>402</v>
      </c>
      <c r="E150" s="39">
        <v>22</v>
      </c>
      <c r="F150" s="39">
        <v>40</v>
      </c>
      <c r="G150" s="71">
        <v>20</v>
      </c>
      <c r="H150" s="341" t="s">
        <v>7296</v>
      </c>
      <c r="I150" s="39">
        <v>1028</v>
      </c>
      <c r="J150" s="39">
        <v>988</v>
      </c>
      <c r="K150" s="39" t="s">
        <v>4876</v>
      </c>
      <c r="L150" s="39">
        <v>122</v>
      </c>
      <c r="M150" s="71">
        <v>290</v>
      </c>
      <c r="N150" s="345" t="s">
        <v>7297</v>
      </c>
      <c r="O150" s="700" t="s">
        <v>7298</v>
      </c>
      <c r="P150" s="706"/>
      <c r="Q150" s="72" t="s">
        <v>5960</v>
      </c>
      <c r="R150" s="70">
        <v>433</v>
      </c>
      <c r="S150" s="39">
        <v>1126000</v>
      </c>
      <c r="T150" s="39">
        <v>20320</v>
      </c>
      <c r="U150" s="39">
        <v>23160</v>
      </c>
      <c r="V150" s="322" t="s">
        <v>7391</v>
      </c>
      <c r="W150" s="71" t="s">
        <v>7776</v>
      </c>
      <c r="X150" s="39">
        <v>43410</v>
      </c>
      <c r="Y150" s="39">
        <v>2160</v>
      </c>
      <c r="Z150" s="39">
        <v>3362</v>
      </c>
      <c r="AA150" s="323" t="s">
        <v>7777</v>
      </c>
      <c r="AB150" s="38" t="s">
        <v>7778</v>
      </c>
      <c r="AC150" s="38">
        <v>2130</v>
      </c>
      <c r="AD150" s="82">
        <v>123500</v>
      </c>
      <c r="AE150" s="39">
        <v>1</v>
      </c>
      <c r="AF150" s="39">
        <v>1</v>
      </c>
      <c r="AG150" s="71">
        <v>1</v>
      </c>
      <c r="AH150" s="39">
        <v>4</v>
      </c>
      <c r="AI150" s="39">
        <v>4</v>
      </c>
      <c r="AJ150" s="73">
        <v>4</v>
      </c>
      <c r="AK150" s="755" t="s">
        <v>1814</v>
      </c>
      <c r="AL150" s="107" t="s">
        <v>1109</v>
      </c>
      <c r="AM150" s="107" t="s">
        <v>1109</v>
      </c>
      <c r="AN150" s="14"/>
    </row>
    <row r="151" spans="1:40" ht="14.1" customHeight="1">
      <c r="A151" s="232" t="s">
        <v>96</v>
      </c>
      <c r="B151" s="107">
        <v>499</v>
      </c>
      <c r="C151" s="99">
        <v>1118</v>
      </c>
      <c r="D151" s="99">
        <v>405</v>
      </c>
      <c r="E151" s="99">
        <v>26</v>
      </c>
      <c r="F151" s="99">
        <v>45</v>
      </c>
      <c r="G151" s="100">
        <v>20</v>
      </c>
      <c r="H151" s="107" t="s">
        <v>7299</v>
      </c>
      <c r="I151" s="99">
        <v>1028</v>
      </c>
      <c r="J151" s="99">
        <v>988</v>
      </c>
      <c r="K151" s="99" t="s">
        <v>4876</v>
      </c>
      <c r="L151" s="99">
        <v>126</v>
      </c>
      <c r="M151" s="100">
        <v>294</v>
      </c>
      <c r="N151" s="99" t="s">
        <v>7300</v>
      </c>
      <c r="O151" s="700" t="s">
        <v>7301</v>
      </c>
      <c r="P151" s="26"/>
      <c r="Q151" s="72" t="s">
        <v>5961</v>
      </c>
      <c r="R151" s="70">
        <v>499</v>
      </c>
      <c r="S151" s="39">
        <v>1294000</v>
      </c>
      <c r="T151" s="39">
        <v>23150</v>
      </c>
      <c r="U151" s="39">
        <v>26600</v>
      </c>
      <c r="V151" s="39" t="s">
        <v>7779</v>
      </c>
      <c r="W151" s="100" t="s">
        <v>7780</v>
      </c>
      <c r="X151" s="39">
        <v>49980</v>
      </c>
      <c r="Y151" s="39">
        <v>2468</v>
      </c>
      <c r="Z151" s="39">
        <v>3870</v>
      </c>
      <c r="AA151" s="100" t="s">
        <v>7777</v>
      </c>
      <c r="AB151" s="39" t="s">
        <v>7781</v>
      </c>
      <c r="AC151" s="39">
        <v>3135</v>
      </c>
      <c r="AD151" s="636">
        <v>143410</v>
      </c>
      <c r="AE151" s="39">
        <v>1</v>
      </c>
      <c r="AF151" s="39">
        <v>1</v>
      </c>
      <c r="AG151" s="39">
        <v>1</v>
      </c>
      <c r="AH151" s="39">
        <v>2</v>
      </c>
      <c r="AI151" s="39">
        <v>4</v>
      </c>
      <c r="AJ151" s="39">
        <v>4</v>
      </c>
      <c r="AK151" s="755" t="s">
        <v>1814</v>
      </c>
      <c r="AL151" s="707" t="s">
        <v>1109</v>
      </c>
      <c r="AM151" s="701"/>
    </row>
    <row r="152" spans="1:40" ht="14.1" customHeight="1">
      <c r="Q152" s="25" t="s">
        <v>4046</v>
      </c>
    </row>
  </sheetData>
  <mergeCells count="17">
    <mergeCell ref="A1:AD1"/>
    <mergeCell ref="A2:AD2"/>
    <mergeCell ref="A3:AD3"/>
    <mergeCell ref="A4:B5"/>
    <mergeCell ref="C4:G5"/>
    <mergeCell ref="H4:H5"/>
    <mergeCell ref="I4:M5"/>
    <mergeCell ref="AM6:AM10"/>
    <mergeCell ref="AK6:AK10"/>
    <mergeCell ref="AL6:AL10"/>
    <mergeCell ref="N4:O5"/>
    <mergeCell ref="Q4:R5"/>
    <mergeCell ref="S4:AD4"/>
    <mergeCell ref="AE6:AJ6"/>
    <mergeCell ref="S5:W5"/>
    <mergeCell ref="X5:AA5"/>
    <mergeCell ref="AB5:AD5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3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A2F0-489A-40C7-84A7-81AD5382C575}">
  <sheetPr codeName="Sheet3"/>
  <dimension ref="A1:AO195"/>
  <sheetViews>
    <sheetView showGridLines="0" zoomScaleNormal="75" zoomScaleSheetLayoutView="100" workbookViewId="0">
      <selection activeCell="A2" sqref="A2:AD2"/>
    </sheetView>
  </sheetViews>
  <sheetFormatPr defaultColWidth="10.7109375" defaultRowHeight="14.1" customHeight="1"/>
  <cols>
    <col min="1" max="1" width="12.7109375" style="2" customWidth="1"/>
    <col min="2" max="2" width="5.28515625" style="1" customWidth="1"/>
    <col min="3" max="6" width="4.7109375" style="1" customWidth="1"/>
    <col min="7" max="7" width="3.7109375" style="1" customWidth="1"/>
    <col min="8" max="8" width="5.28515625" style="1" bestFit="1" customWidth="1"/>
    <col min="9" max="10" width="4.85546875" style="1" customWidth="1"/>
    <col min="11" max="11" width="3.7109375" style="1" customWidth="1"/>
    <col min="12" max="12" width="4.85546875" style="1" customWidth="1"/>
    <col min="13" max="13" width="4.140625" style="1" customWidth="1"/>
    <col min="14" max="16" width="5.28515625" style="1" customWidth="1"/>
    <col min="17" max="17" width="12.7109375" style="2" customWidth="1"/>
    <col min="18" max="19" width="5" style="1" customWidth="1"/>
    <col min="20" max="21" width="8.140625" style="1" bestFit="1" customWidth="1"/>
    <col min="22" max="22" width="4.28515625" style="1" customWidth="1"/>
    <col min="23" max="23" width="4.85546875" style="1" customWidth="1"/>
    <col min="24" max="24" width="5.42578125" style="1" customWidth="1"/>
    <col min="25" max="25" width="7" style="1" bestFit="1" customWidth="1"/>
    <col min="26" max="26" width="8.140625" style="1" bestFit="1" customWidth="1"/>
    <col min="27" max="27" width="4.42578125" style="1" customWidth="1"/>
    <col min="28" max="28" width="4.85546875" style="1" bestFit="1" customWidth="1"/>
    <col min="29" max="30" width="8.140625" style="1" bestFit="1" customWidth="1"/>
    <col min="31" max="36" width="3.42578125" style="4" customWidth="1"/>
    <col min="37" max="40" width="2.85546875" style="4" customWidth="1"/>
    <col min="41" max="16384" width="10.7109375" style="1"/>
  </cols>
  <sheetData>
    <row r="1" spans="1:40" ht="81.75" customHeight="1">
      <c r="A1" s="808"/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  <c r="T1" s="791"/>
      <c r="U1" s="791"/>
      <c r="V1" s="791"/>
      <c r="W1" s="791"/>
      <c r="X1" s="791"/>
      <c r="Y1" s="791"/>
      <c r="Z1" s="791"/>
      <c r="AA1" s="791"/>
      <c r="AB1" s="791"/>
      <c r="AC1" s="791"/>
      <c r="AD1" s="791"/>
    </row>
    <row r="2" spans="1:40" ht="89.1" customHeight="1">
      <c r="A2" s="808" t="s">
        <v>7792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  <c r="R2" s="791"/>
      <c r="S2" s="791"/>
      <c r="T2" s="791"/>
      <c r="U2" s="791"/>
      <c r="V2" s="791"/>
      <c r="W2" s="791"/>
      <c r="X2" s="791"/>
      <c r="Y2" s="791"/>
      <c r="Z2" s="791"/>
      <c r="AA2" s="791"/>
      <c r="AB2" s="791"/>
      <c r="AC2" s="791"/>
      <c r="AD2" s="791"/>
    </row>
    <row r="3" spans="1:40" ht="89.1" customHeight="1" thickBot="1">
      <c r="A3" s="810" t="s">
        <v>7791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1"/>
      <c r="Q3" s="793"/>
      <c r="R3" s="793"/>
      <c r="S3" s="793"/>
      <c r="T3" s="793"/>
      <c r="U3" s="793"/>
      <c r="V3" s="793"/>
      <c r="W3" s="793"/>
      <c r="X3" s="793"/>
      <c r="Y3" s="793"/>
      <c r="Z3" s="793"/>
      <c r="AA3" s="793"/>
      <c r="AB3" s="793"/>
      <c r="AC3" s="793"/>
      <c r="AD3" s="793"/>
    </row>
    <row r="4" spans="1:40" ht="42.75" customHeight="1" thickTop="1" thickBot="1">
      <c r="A4" s="769" t="s">
        <v>2567</v>
      </c>
      <c r="B4" s="770"/>
      <c r="C4" s="769" t="s">
        <v>2568</v>
      </c>
      <c r="D4" s="773"/>
      <c r="E4" s="773"/>
      <c r="F4" s="773"/>
      <c r="G4" s="770"/>
      <c r="H4" s="775"/>
      <c r="I4" s="769" t="s">
        <v>875</v>
      </c>
      <c r="J4" s="773"/>
      <c r="K4" s="773"/>
      <c r="L4" s="773"/>
      <c r="M4" s="770"/>
      <c r="N4" s="769" t="s">
        <v>876</v>
      </c>
      <c r="O4" s="770"/>
      <c r="P4" s="697"/>
      <c r="Q4" s="798" t="s">
        <v>2567</v>
      </c>
      <c r="R4" s="770"/>
      <c r="S4" s="776" t="s">
        <v>228</v>
      </c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8"/>
    </row>
    <row r="5" spans="1:40" ht="42.75" customHeight="1" thickTop="1" thickBot="1">
      <c r="A5" s="771"/>
      <c r="B5" s="772"/>
      <c r="C5" s="771"/>
      <c r="D5" s="774"/>
      <c r="E5" s="774"/>
      <c r="F5" s="774"/>
      <c r="G5" s="772"/>
      <c r="H5" s="771"/>
      <c r="I5" s="771"/>
      <c r="J5" s="774"/>
      <c r="K5" s="774"/>
      <c r="L5" s="774"/>
      <c r="M5" s="772"/>
      <c r="N5" s="771"/>
      <c r="O5" s="772"/>
      <c r="P5" s="697"/>
      <c r="Q5" s="774"/>
      <c r="R5" s="772"/>
      <c r="S5" s="781" t="s">
        <v>862</v>
      </c>
      <c r="T5" s="777"/>
      <c r="U5" s="777"/>
      <c r="V5" s="777"/>
      <c r="W5" s="778"/>
      <c r="X5" s="781" t="s">
        <v>2020</v>
      </c>
      <c r="Y5" s="777"/>
      <c r="Z5" s="777"/>
      <c r="AA5" s="778"/>
      <c r="AB5" s="776"/>
      <c r="AC5" s="777"/>
      <c r="AD5" s="778"/>
    </row>
    <row r="6" spans="1:40" s="157" customFormat="1" ht="13.5" customHeight="1" thickTop="1">
      <c r="A6" s="54"/>
      <c r="B6" s="55"/>
      <c r="C6" s="32"/>
      <c r="D6" s="32"/>
      <c r="E6" s="32"/>
      <c r="F6" s="32"/>
      <c r="G6" s="56"/>
      <c r="H6" s="56"/>
      <c r="I6" s="32"/>
      <c r="J6" s="32"/>
      <c r="K6" s="32"/>
      <c r="L6" s="32"/>
      <c r="M6" s="56"/>
      <c r="N6" s="32"/>
      <c r="O6" s="32"/>
      <c r="P6" s="58"/>
      <c r="Q6" s="90"/>
      <c r="R6" s="56"/>
      <c r="S6" s="32"/>
      <c r="T6" s="32"/>
      <c r="U6" s="32"/>
      <c r="V6" s="32"/>
      <c r="W6" s="56"/>
      <c r="X6" s="32"/>
      <c r="Y6" s="32"/>
      <c r="Z6" s="32"/>
      <c r="AA6" s="56"/>
      <c r="AB6" s="32"/>
      <c r="AC6" s="32"/>
      <c r="AD6" s="33"/>
      <c r="AE6" s="805" t="s">
        <v>2562</v>
      </c>
      <c r="AF6" s="806"/>
      <c r="AG6" s="806"/>
      <c r="AH6" s="806"/>
      <c r="AI6" s="806"/>
      <c r="AJ6" s="807"/>
      <c r="AK6" s="779" t="s">
        <v>4715</v>
      </c>
      <c r="AL6" s="767" t="s">
        <v>4716</v>
      </c>
      <c r="AM6" s="767" t="s">
        <v>889</v>
      </c>
      <c r="AN6" s="4"/>
    </row>
    <row r="7" spans="1:40" s="157" customFormat="1" ht="13.5" customHeight="1">
      <c r="A7" s="57"/>
      <c r="B7" s="58"/>
      <c r="C7" s="15"/>
      <c r="D7" s="15"/>
      <c r="E7" s="15"/>
      <c r="F7" s="15"/>
      <c r="G7" s="18"/>
      <c r="H7" s="18"/>
      <c r="I7" s="15"/>
      <c r="J7" s="15"/>
      <c r="K7" s="15"/>
      <c r="L7" s="15"/>
      <c r="M7" s="18"/>
      <c r="N7" s="15"/>
      <c r="O7" s="15"/>
      <c r="P7" s="58"/>
      <c r="Q7" s="91"/>
      <c r="R7" s="18"/>
      <c r="S7" s="15"/>
      <c r="T7" s="15"/>
      <c r="U7" s="15"/>
      <c r="V7" s="15"/>
      <c r="W7" s="18"/>
      <c r="X7" s="15"/>
      <c r="Y7" s="15"/>
      <c r="Z7" s="15"/>
      <c r="AA7" s="18"/>
      <c r="AB7" s="15"/>
      <c r="AC7" s="15"/>
      <c r="AD7" s="19"/>
      <c r="AE7" s="187"/>
      <c r="AF7" s="16"/>
      <c r="AG7" s="17"/>
      <c r="AH7" s="16"/>
      <c r="AI7" s="16"/>
      <c r="AJ7" s="188"/>
      <c r="AK7" s="779"/>
      <c r="AL7" s="767"/>
      <c r="AM7" s="767"/>
      <c r="AN7" s="8"/>
    </row>
    <row r="8" spans="1:40" s="157" customFormat="1" ht="13.5" customHeight="1">
      <c r="A8" s="57"/>
      <c r="B8" s="58" t="s">
        <v>632</v>
      </c>
      <c r="C8" s="15" t="s">
        <v>633</v>
      </c>
      <c r="D8" s="15" t="s">
        <v>634</v>
      </c>
      <c r="E8" s="15" t="s">
        <v>2847</v>
      </c>
      <c r="F8" s="15" t="s">
        <v>2848</v>
      </c>
      <c r="G8" s="18" t="s">
        <v>5278</v>
      </c>
      <c r="H8" s="18" t="s">
        <v>5279</v>
      </c>
      <c r="I8" s="15" t="s">
        <v>2861</v>
      </c>
      <c r="J8" s="15" t="s">
        <v>5281</v>
      </c>
      <c r="K8" s="15" t="s">
        <v>5282</v>
      </c>
      <c r="L8" s="189" t="s">
        <v>2862</v>
      </c>
      <c r="M8" s="18" t="s">
        <v>2863</v>
      </c>
      <c r="N8" s="15" t="s">
        <v>2849</v>
      </c>
      <c r="O8" s="15" t="s">
        <v>2850</v>
      </c>
      <c r="P8" s="58"/>
      <c r="Q8" s="91"/>
      <c r="R8" s="18" t="s">
        <v>632</v>
      </c>
      <c r="S8" s="15" t="s">
        <v>2851</v>
      </c>
      <c r="T8" s="15" t="s">
        <v>2852</v>
      </c>
      <c r="U8" s="15" t="s">
        <v>969</v>
      </c>
      <c r="V8" s="15" t="s">
        <v>2853</v>
      </c>
      <c r="W8" s="18" t="s">
        <v>2854</v>
      </c>
      <c r="X8" s="15" t="s">
        <v>2855</v>
      </c>
      <c r="Y8" s="15" t="s">
        <v>2856</v>
      </c>
      <c r="Z8" s="15" t="s">
        <v>970</v>
      </c>
      <c r="AA8" s="18" t="s">
        <v>2857</v>
      </c>
      <c r="AB8" s="15" t="s">
        <v>2858</v>
      </c>
      <c r="AC8" s="15" t="s">
        <v>2864</v>
      </c>
      <c r="AD8" s="19" t="s">
        <v>1882</v>
      </c>
      <c r="AE8" s="190"/>
      <c r="AF8" s="14" t="s">
        <v>5313</v>
      </c>
      <c r="AG8" s="65"/>
      <c r="AH8" s="14"/>
      <c r="AI8" s="14" t="s">
        <v>5313</v>
      </c>
      <c r="AJ8" s="19"/>
      <c r="AK8" s="779"/>
      <c r="AL8" s="767"/>
      <c r="AM8" s="767"/>
      <c r="AN8" s="4"/>
    </row>
    <row r="9" spans="1:40" s="157" customFormat="1" ht="13.5" customHeight="1">
      <c r="A9" s="57"/>
      <c r="B9" s="58" t="s">
        <v>2867</v>
      </c>
      <c r="C9" s="15" t="s">
        <v>2868</v>
      </c>
      <c r="D9" s="15" t="s">
        <v>2869</v>
      </c>
      <c r="E9" s="15" t="s">
        <v>2869</v>
      </c>
      <c r="F9" s="15" t="s">
        <v>2869</v>
      </c>
      <c r="G9" s="18" t="s">
        <v>2869</v>
      </c>
      <c r="H9" s="18" t="s">
        <v>1680</v>
      </c>
      <c r="I9" s="15" t="s">
        <v>2869</v>
      </c>
      <c r="J9" s="15" t="s">
        <v>2869</v>
      </c>
      <c r="K9" s="15"/>
      <c r="L9" s="15" t="s">
        <v>2869</v>
      </c>
      <c r="M9" s="18" t="s">
        <v>2869</v>
      </c>
      <c r="N9" s="15" t="s">
        <v>3225</v>
      </c>
      <c r="O9" s="15" t="s">
        <v>3226</v>
      </c>
      <c r="P9" s="58"/>
      <c r="Q9" s="91"/>
      <c r="R9" s="18" t="s">
        <v>2867</v>
      </c>
      <c r="S9" s="15" t="s">
        <v>1880</v>
      </c>
      <c r="T9" s="15" t="s">
        <v>1879</v>
      </c>
      <c r="U9" s="15" t="s">
        <v>1879</v>
      </c>
      <c r="V9" s="15" t="s">
        <v>2869</v>
      </c>
      <c r="W9" s="18" t="s">
        <v>1878</v>
      </c>
      <c r="X9" s="15" t="s">
        <v>1881</v>
      </c>
      <c r="Y9" s="15" t="s">
        <v>1879</v>
      </c>
      <c r="Z9" s="15" t="s">
        <v>1879</v>
      </c>
      <c r="AA9" s="18" t="s">
        <v>2869</v>
      </c>
      <c r="AB9" s="15" t="s">
        <v>2869</v>
      </c>
      <c r="AC9" s="15" t="s">
        <v>1881</v>
      </c>
      <c r="AD9" s="241" t="s">
        <v>1883</v>
      </c>
      <c r="AE9" s="191"/>
      <c r="AF9" s="39" t="s">
        <v>2563</v>
      </c>
      <c r="AG9" s="71"/>
      <c r="AH9" s="39"/>
      <c r="AI9" s="39" t="s">
        <v>3223</v>
      </c>
      <c r="AJ9" s="166"/>
      <c r="AK9" s="779"/>
      <c r="AL9" s="767"/>
      <c r="AM9" s="767"/>
      <c r="AN9" s="4"/>
    </row>
    <row r="10" spans="1:40" s="157" customFormat="1" ht="18" customHeight="1" thickBot="1">
      <c r="A10" s="60"/>
      <c r="B10" s="52"/>
      <c r="C10" s="34"/>
      <c r="D10" s="34"/>
      <c r="E10" s="34"/>
      <c r="F10" s="34"/>
      <c r="G10" s="61"/>
      <c r="H10" s="61" t="s">
        <v>2021</v>
      </c>
      <c r="I10" s="34"/>
      <c r="J10" s="34"/>
      <c r="K10" s="34"/>
      <c r="L10" s="34"/>
      <c r="M10" s="61"/>
      <c r="N10" s="34"/>
      <c r="O10" s="34"/>
      <c r="P10" s="58"/>
      <c r="Q10" s="52"/>
      <c r="R10" s="61"/>
      <c r="S10" s="34" t="s">
        <v>2022</v>
      </c>
      <c r="T10" s="34" t="s">
        <v>2023</v>
      </c>
      <c r="U10" s="34" t="s">
        <v>2023</v>
      </c>
      <c r="V10" s="243" t="s">
        <v>2024</v>
      </c>
      <c r="W10" s="61" t="s">
        <v>2021</v>
      </c>
      <c r="X10" s="34" t="s">
        <v>2022</v>
      </c>
      <c r="Y10" s="34" t="s">
        <v>2023</v>
      </c>
      <c r="Z10" s="34" t="s">
        <v>2023</v>
      </c>
      <c r="AA10" s="244" t="s">
        <v>2024</v>
      </c>
      <c r="AB10" s="34"/>
      <c r="AC10" s="34" t="s">
        <v>2022</v>
      </c>
      <c r="AD10" s="35" t="s">
        <v>2025</v>
      </c>
      <c r="AE10" s="230" t="s">
        <v>2564</v>
      </c>
      <c r="AF10" s="192" t="s">
        <v>2565</v>
      </c>
      <c r="AG10" s="192" t="s">
        <v>2566</v>
      </c>
      <c r="AH10" s="192" t="s">
        <v>2564</v>
      </c>
      <c r="AI10" s="192" t="s">
        <v>2565</v>
      </c>
      <c r="AJ10" s="193" t="s">
        <v>2566</v>
      </c>
      <c r="AK10" s="780"/>
      <c r="AL10" s="768"/>
      <c r="AM10" s="768"/>
      <c r="AN10" s="11"/>
    </row>
    <row r="11" spans="1:40" s="83" customFormat="1" ht="13.5" customHeight="1" thickTop="1">
      <c r="A11" s="197"/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</row>
    <row r="12" spans="1:40" s="4" customFormat="1" ht="13.5" customHeight="1">
      <c r="A12" s="234" t="s">
        <v>7793</v>
      </c>
      <c r="B12" s="261" t="s">
        <v>7739</v>
      </c>
      <c r="C12" s="264">
        <v>244</v>
      </c>
      <c r="D12" s="264">
        <v>260</v>
      </c>
      <c r="E12" s="264" t="s">
        <v>187</v>
      </c>
      <c r="F12" s="264" t="s">
        <v>4462</v>
      </c>
      <c r="G12" s="268">
        <v>24</v>
      </c>
      <c r="H12" s="270" t="s">
        <v>8709</v>
      </c>
      <c r="I12" s="264">
        <v>225</v>
      </c>
      <c r="J12" s="264">
        <v>177</v>
      </c>
      <c r="K12" s="264" t="s">
        <v>4876</v>
      </c>
      <c r="L12" s="264">
        <v>110</v>
      </c>
      <c r="M12" s="268">
        <v>158</v>
      </c>
      <c r="N12" s="263" t="s">
        <v>7794</v>
      </c>
      <c r="O12" s="263" t="s">
        <v>8042</v>
      </c>
      <c r="P12" s="698"/>
      <c r="Q12" s="274" t="s">
        <v>4893</v>
      </c>
      <c r="R12" s="261" t="s">
        <v>7739</v>
      </c>
      <c r="S12" s="264">
        <v>7981</v>
      </c>
      <c r="T12" s="264" t="s">
        <v>8147</v>
      </c>
      <c r="U12" s="264" t="s">
        <v>8148</v>
      </c>
      <c r="V12" s="263" t="s">
        <v>8149</v>
      </c>
      <c r="W12" s="268" t="s">
        <v>8150</v>
      </c>
      <c r="X12" s="264">
        <v>2788</v>
      </c>
      <c r="Y12" s="264" t="s">
        <v>8151</v>
      </c>
      <c r="Z12" s="264" t="s">
        <v>8152</v>
      </c>
      <c r="AA12" s="265" t="s">
        <v>8153</v>
      </c>
      <c r="AB12" s="264" t="s">
        <v>8154</v>
      </c>
      <c r="AC12" s="254" t="s">
        <v>8155</v>
      </c>
      <c r="AD12" s="258" t="s">
        <v>8156</v>
      </c>
      <c r="AE12" s="39">
        <v>3</v>
      </c>
      <c r="AF12" s="39">
        <v>4</v>
      </c>
      <c r="AG12" s="71">
        <v>4</v>
      </c>
      <c r="AH12" s="39">
        <v>3</v>
      </c>
      <c r="AI12" s="39">
        <v>4</v>
      </c>
      <c r="AJ12" s="73">
        <v>4</v>
      </c>
      <c r="AK12" s="70" t="s">
        <v>1814</v>
      </c>
      <c r="AL12" s="107" t="s">
        <v>1814</v>
      </c>
      <c r="AM12" s="107" t="s">
        <v>1814</v>
      </c>
      <c r="AN12" s="14"/>
    </row>
    <row r="13" spans="1:40" s="4" customFormat="1" ht="16.5" customHeight="1">
      <c r="A13" s="234" t="s">
        <v>7795</v>
      </c>
      <c r="B13" s="261" t="s">
        <v>8360</v>
      </c>
      <c r="C13" s="264">
        <v>250</v>
      </c>
      <c r="D13" s="264">
        <v>260</v>
      </c>
      <c r="E13" s="264" t="s">
        <v>4028</v>
      </c>
      <c r="F13" s="264" t="s">
        <v>8811</v>
      </c>
      <c r="G13" s="268">
        <v>24</v>
      </c>
      <c r="H13" s="270" t="s">
        <v>8361</v>
      </c>
      <c r="I13" s="264">
        <v>225</v>
      </c>
      <c r="J13" s="264">
        <v>177</v>
      </c>
      <c r="K13" s="264" t="s">
        <v>4876</v>
      </c>
      <c r="L13" s="264">
        <v>110</v>
      </c>
      <c r="M13" s="268">
        <v>158</v>
      </c>
      <c r="N13" s="263" t="s">
        <v>8743</v>
      </c>
      <c r="O13" s="263" t="s">
        <v>8363</v>
      </c>
      <c r="P13" s="698"/>
      <c r="Q13" s="274" t="s">
        <v>5104</v>
      </c>
      <c r="R13" s="261" t="s">
        <v>8360</v>
      </c>
      <c r="S13" s="264">
        <v>10450</v>
      </c>
      <c r="T13" s="264" t="s">
        <v>8157</v>
      </c>
      <c r="U13" s="264" t="s">
        <v>8158</v>
      </c>
      <c r="V13" s="263" t="s">
        <v>8159</v>
      </c>
      <c r="W13" s="268" t="s">
        <v>8160</v>
      </c>
      <c r="X13" s="264">
        <v>3668</v>
      </c>
      <c r="Y13" s="264" t="s">
        <v>8161</v>
      </c>
      <c r="Z13" s="264" t="s">
        <v>8162</v>
      </c>
      <c r="AA13" s="265" t="s">
        <v>3736</v>
      </c>
      <c r="AB13" s="264" t="s">
        <v>8163</v>
      </c>
      <c r="AC13" s="275" t="s">
        <v>8164</v>
      </c>
      <c r="AD13" s="276" t="s">
        <v>8165</v>
      </c>
      <c r="AE13" s="39">
        <v>2</v>
      </c>
      <c r="AF13" s="39">
        <v>3</v>
      </c>
      <c r="AG13" s="71">
        <v>3</v>
      </c>
      <c r="AH13" s="39">
        <v>2</v>
      </c>
      <c r="AI13" s="39">
        <v>3</v>
      </c>
      <c r="AJ13" s="73">
        <v>3</v>
      </c>
      <c r="AK13" s="164" t="s">
        <v>1814</v>
      </c>
      <c r="AL13" s="272" t="s">
        <v>1109</v>
      </c>
      <c r="AM13" s="272" t="s">
        <v>1109</v>
      </c>
      <c r="AN13" s="14"/>
    </row>
    <row r="14" spans="1:40" s="4" customFormat="1" ht="13.5" customHeight="1">
      <c r="A14" s="234" t="s">
        <v>7796</v>
      </c>
      <c r="B14" s="260" t="s">
        <v>7797</v>
      </c>
      <c r="C14" s="264">
        <v>260</v>
      </c>
      <c r="D14" s="264">
        <v>260</v>
      </c>
      <c r="E14" s="264">
        <v>10</v>
      </c>
      <c r="F14" s="264" t="s">
        <v>3672</v>
      </c>
      <c r="G14" s="268">
        <v>24</v>
      </c>
      <c r="H14" s="268" t="s">
        <v>8364</v>
      </c>
      <c r="I14" s="264">
        <v>225</v>
      </c>
      <c r="J14" s="264">
        <v>177</v>
      </c>
      <c r="K14" s="264" t="s">
        <v>4876</v>
      </c>
      <c r="L14" s="264">
        <v>114</v>
      </c>
      <c r="M14" s="268">
        <v>158</v>
      </c>
      <c r="N14" s="263" t="s">
        <v>7798</v>
      </c>
      <c r="O14" s="263" t="s">
        <v>8366</v>
      </c>
      <c r="P14" s="698"/>
      <c r="Q14" s="274" t="s">
        <v>5105</v>
      </c>
      <c r="R14" s="260" t="s">
        <v>7797</v>
      </c>
      <c r="S14" s="264">
        <v>14920</v>
      </c>
      <c r="T14" s="264">
        <v>1148</v>
      </c>
      <c r="U14" s="264">
        <v>1283</v>
      </c>
      <c r="V14" s="263" t="s">
        <v>8166</v>
      </c>
      <c r="W14" s="268" t="s">
        <v>8167</v>
      </c>
      <c r="X14" s="264">
        <v>5135</v>
      </c>
      <c r="Y14" s="266" t="s">
        <v>8168</v>
      </c>
      <c r="Z14" s="264" t="s">
        <v>3605</v>
      </c>
      <c r="AA14" s="265" t="s">
        <v>9190</v>
      </c>
      <c r="AB14" s="264" t="s">
        <v>3606</v>
      </c>
      <c r="AC14" s="275" t="s">
        <v>3365</v>
      </c>
      <c r="AD14" s="276" t="s">
        <v>3607</v>
      </c>
      <c r="AE14" s="39">
        <v>1</v>
      </c>
      <c r="AF14" s="39">
        <v>1</v>
      </c>
      <c r="AG14" s="71">
        <v>2</v>
      </c>
      <c r="AH14" s="39">
        <v>1</v>
      </c>
      <c r="AI14" s="39">
        <v>1</v>
      </c>
      <c r="AJ14" s="73">
        <v>2</v>
      </c>
      <c r="AK14" s="164" t="s">
        <v>1814</v>
      </c>
      <c r="AL14" s="272" t="s">
        <v>1109</v>
      </c>
      <c r="AM14" s="272" t="s">
        <v>1109</v>
      </c>
      <c r="AN14" s="14"/>
    </row>
    <row r="15" spans="1:40" s="4" customFormat="1" ht="13.5" customHeight="1">
      <c r="A15" s="234" t="s">
        <v>1870</v>
      </c>
      <c r="B15" s="261">
        <v>114</v>
      </c>
      <c r="C15" s="264">
        <v>268</v>
      </c>
      <c r="D15" s="264">
        <v>262</v>
      </c>
      <c r="E15" s="264" t="s">
        <v>8811</v>
      </c>
      <c r="F15" s="264" t="s">
        <v>8774</v>
      </c>
      <c r="G15" s="268">
        <v>24</v>
      </c>
      <c r="H15" s="268" t="s">
        <v>7799</v>
      </c>
      <c r="I15" s="264">
        <v>225</v>
      </c>
      <c r="J15" s="264">
        <v>177</v>
      </c>
      <c r="K15" s="264" t="s">
        <v>4876</v>
      </c>
      <c r="L15" s="264">
        <v>116</v>
      </c>
      <c r="M15" s="268">
        <v>160</v>
      </c>
      <c r="N15" s="263" t="s">
        <v>7800</v>
      </c>
      <c r="O15" s="263" t="s">
        <v>9182</v>
      </c>
      <c r="P15" s="698"/>
      <c r="Q15" s="274" t="s">
        <v>3558</v>
      </c>
      <c r="R15" s="261">
        <v>114</v>
      </c>
      <c r="S15" s="264">
        <v>18910</v>
      </c>
      <c r="T15" s="264">
        <v>1411</v>
      </c>
      <c r="U15" s="264">
        <v>1600</v>
      </c>
      <c r="V15" s="263" t="s">
        <v>2308</v>
      </c>
      <c r="W15" s="268" t="s">
        <v>2309</v>
      </c>
      <c r="X15" s="264">
        <v>6456</v>
      </c>
      <c r="Y15" s="264" t="s">
        <v>2310</v>
      </c>
      <c r="Z15" s="264" t="s">
        <v>2311</v>
      </c>
      <c r="AA15" s="265" t="s">
        <v>2312</v>
      </c>
      <c r="AB15" s="264" t="s">
        <v>2313</v>
      </c>
      <c r="AC15" s="275" t="s">
        <v>2314</v>
      </c>
      <c r="AD15" s="277" t="s">
        <v>2315</v>
      </c>
      <c r="AE15" s="39">
        <v>1</v>
      </c>
      <c r="AF15" s="39">
        <v>1</v>
      </c>
      <c r="AG15" s="71">
        <v>1</v>
      </c>
      <c r="AH15" s="39">
        <v>1</v>
      </c>
      <c r="AI15" s="39">
        <v>1</v>
      </c>
      <c r="AJ15" s="73">
        <v>1</v>
      </c>
      <c r="AK15" s="164" t="s">
        <v>1814</v>
      </c>
      <c r="AL15" s="272" t="s">
        <v>1109</v>
      </c>
      <c r="AM15" s="272" t="s">
        <v>1109</v>
      </c>
      <c r="AN15" s="14"/>
    </row>
    <row r="16" spans="1:40" s="83" customFormat="1" ht="13.5" customHeight="1">
      <c r="A16" s="234" t="s">
        <v>1871</v>
      </c>
      <c r="B16" s="261">
        <v>142</v>
      </c>
      <c r="C16" s="264">
        <v>278</v>
      </c>
      <c r="D16" s="264">
        <v>265</v>
      </c>
      <c r="E16" s="264" t="s">
        <v>4098</v>
      </c>
      <c r="F16" s="264" t="s">
        <v>7801</v>
      </c>
      <c r="G16" s="268">
        <v>24</v>
      </c>
      <c r="H16" s="268" t="s">
        <v>7482</v>
      </c>
      <c r="I16" s="264">
        <v>225</v>
      </c>
      <c r="J16" s="264">
        <v>177</v>
      </c>
      <c r="K16" s="264" t="s">
        <v>4876</v>
      </c>
      <c r="L16" s="264">
        <v>120</v>
      </c>
      <c r="M16" s="268">
        <v>164</v>
      </c>
      <c r="N16" s="263" t="s">
        <v>9114</v>
      </c>
      <c r="O16" s="263" t="s">
        <v>7483</v>
      </c>
      <c r="P16" s="698"/>
      <c r="Q16" s="274" t="s">
        <v>3559</v>
      </c>
      <c r="R16" s="261">
        <v>142</v>
      </c>
      <c r="S16" s="264">
        <v>24330</v>
      </c>
      <c r="T16" s="264">
        <v>1750</v>
      </c>
      <c r="U16" s="264">
        <v>2015</v>
      </c>
      <c r="V16" s="263" t="s">
        <v>2316</v>
      </c>
      <c r="W16" s="268" t="s">
        <v>2317</v>
      </c>
      <c r="X16" s="264">
        <v>8236</v>
      </c>
      <c r="Y16" s="264" t="s">
        <v>2318</v>
      </c>
      <c r="Z16" s="264" t="s">
        <v>2319</v>
      </c>
      <c r="AA16" s="265" t="s">
        <v>3664</v>
      </c>
      <c r="AB16" s="264" t="s">
        <v>2320</v>
      </c>
      <c r="AC16" s="275" t="s">
        <v>2321</v>
      </c>
      <c r="AD16" s="276">
        <v>1300</v>
      </c>
      <c r="AE16" s="39">
        <v>1</v>
      </c>
      <c r="AF16" s="39">
        <v>1</v>
      </c>
      <c r="AG16" s="71">
        <v>1</v>
      </c>
      <c r="AH16" s="39">
        <v>1</v>
      </c>
      <c r="AI16" s="39">
        <v>1</v>
      </c>
      <c r="AJ16" s="73">
        <v>1</v>
      </c>
      <c r="AK16" s="164" t="s">
        <v>1814</v>
      </c>
      <c r="AL16" s="272" t="s">
        <v>1109</v>
      </c>
      <c r="AM16" s="272" t="s">
        <v>1109</v>
      </c>
      <c r="AN16" s="14"/>
    </row>
    <row r="17" spans="1:41" s="11" customFormat="1" ht="13.5" customHeight="1">
      <c r="A17" s="234" t="s">
        <v>1872</v>
      </c>
      <c r="B17" s="261">
        <v>172</v>
      </c>
      <c r="C17" s="264">
        <v>290</v>
      </c>
      <c r="D17" s="264">
        <v>268</v>
      </c>
      <c r="E17" s="264">
        <v>18</v>
      </c>
      <c r="F17" s="264" t="s">
        <v>8367</v>
      </c>
      <c r="G17" s="268">
        <v>24</v>
      </c>
      <c r="H17" s="268" t="s">
        <v>4736</v>
      </c>
      <c r="I17" s="264">
        <v>225</v>
      </c>
      <c r="J17" s="264">
        <v>177</v>
      </c>
      <c r="K17" s="264" t="s">
        <v>4876</v>
      </c>
      <c r="L17" s="264">
        <v>122</v>
      </c>
      <c r="M17" s="268">
        <v>166</v>
      </c>
      <c r="N17" s="263" t="s">
        <v>5663</v>
      </c>
      <c r="O17" s="263" t="s">
        <v>7484</v>
      </c>
      <c r="P17" s="698"/>
      <c r="Q17" s="274" t="s">
        <v>517</v>
      </c>
      <c r="R17" s="261">
        <v>172</v>
      </c>
      <c r="S17" s="264">
        <v>31310</v>
      </c>
      <c r="T17" s="264">
        <v>2159</v>
      </c>
      <c r="U17" s="264">
        <v>2524</v>
      </c>
      <c r="V17" s="263" t="s">
        <v>8171</v>
      </c>
      <c r="W17" s="268" t="s">
        <v>8172</v>
      </c>
      <c r="X17" s="264">
        <v>10450</v>
      </c>
      <c r="Y17" s="264" t="s">
        <v>2957</v>
      </c>
      <c r="Z17" s="264">
        <v>1192</v>
      </c>
      <c r="AA17" s="265" t="s">
        <v>3304</v>
      </c>
      <c r="AB17" s="264" t="s">
        <v>9119</v>
      </c>
      <c r="AC17" s="278" t="s">
        <v>2958</v>
      </c>
      <c r="AD17" s="276">
        <v>1728</v>
      </c>
      <c r="AE17" s="39">
        <v>1</v>
      </c>
      <c r="AF17" s="39">
        <v>1</v>
      </c>
      <c r="AG17" s="71">
        <v>1</v>
      </c>
      <c r="AH17" s="39">
        <v>1</v>
      </c>
      <c r="AI17" s="39">
        <v>1</v>
      </c>
      <c r="AJ17" s="73">
        <v>1</v>
      </c>
      <c r="AK17" s="164" t="s">
        <v>1814</v>
      </c>
      <c r="AL17" s="272" t="s">
        <v>1109</v>
      </c>
      <c r="AM17" s="272" t="s">
        <v>1109</v>
      </c>
      <c r="AN17" s="14"/>
    </row>
    <row r="18" spans="1:41" s="11" customFormat="1" ht="13.5" customHeight="1">
      <c r="A18" s="234" t="s">
        <v>7485</v>
      </c>
      <c r="B18" s="261" t="s">
        <v>8388</v>
      </c>
      <c r="C18" s="264">
        <v>301</v>
      </c>
      <c r="D18" s="264">
        <v>300</v>
      </c>
      <c r="E18" s="264">
        <v>8</v>
      </c>
      <c r="F18" s="264">
        <v>11</v>
      </c>
      <c r="G18" s="268">
        <v>27</v>
      </c>
      <c r="H18" s="270" t="s">
        <v>8389</v>
      </c>
      <c r="I18" s="264">
        <v>279</v>
      </c>
      <c r="J18" s="264">
        <v>225</v>
      </c>
      <c r="K18" s="264" t="s">
        <v>4876</v>
      </c>
      <c r="L18" s="264">
        <v>118</v>
      </c>
      <c r="M18" s="268">
        <v>198</v>
      </c>
      <c r="N18" s="263" t="s">
        <v>9152</v>
      </c>
      <c r="O18" s="263" t="s">
        <v>9212</v>
      </c>
      <c r="P18" s="698"/>
      <c r="Q18" s="274" t="s">
        <v>5106</v>
      </c>
      <c r="R18" s="261" t="s">
        <v>8388</v>
      </c>
      <c r="S18" s="264">
        <v>16450</v>
      </c>
      <c r="T18" s="264">
        <v>1093</v>
      </c>
      <c r="U18" s="264">
        <v>1196</v>
      </c>
      <c r="V18" s="263" t="s">
        <v>2881</v>
      </c>
      <c r="W18" s="265" t="s">
        <v>3008</v>
      </c>
      <c r="X18" s="264">
        <v>4959</v>
      </c>
      <c r="Y18" s="264" t="s">
        <v>2631</v>
      </c>
      <c r="Z18" s="264" t="s">
        <v>2632</v>
      </c>
      <c r="AA18" s="265" t="s">
        <v>2633</v>
      </c>
      <c r="AB18" s="264" t="s">
        <v>2354</v>
      </c>
      <c r="AC18" s="275" t="s">
        <v>2355</v>
      </c>
      <c r="AD18" s="276">
        <v>1041</v>
      </c>
      <c r="AE18" s="39">
        <v>3</v>
      </c>
      <c r="AF18" s="39">
        <v>4</v>
      </c>
      <c r="AG18" s="71">
        <v>4</v>
      </c>
      <c r="AH18" s="39">
        <v>3</v>
      </c>
      <c r="AI18" s="39">
        <v>4</v>
      </c>
      <c r="AJ18" s="73">
        <v>4</v>
      </c>
      <c r="AK18" s="164" t="s">
        <v>1814</v>
      </c>
      <c r="AL18" s="107" t="s">
        <v>1814</v>
      </c>
      <c r="AM18" s="107" t="s">
        <v>1814</v>
      </c>
      <c r="AN18" s="14"/>
    </row>
    <row r="19" spans="1:41" s="11" customFormat="1" ht="13.5" customHeight="1">
      <c r="A19" s="234" t="s">
        <v>7486</v>
      </c>
      <c r="B19" s="261" t="s">
        <v>8391</v>
      </c>
      <c r="C19" s="264">
        <v>310</v>
      </c>
      <c r="D19" s="264">
        <v>300</v>
      </c>
      <c r="E19" s="264">
        <v>9</v>
      </c>
      <c r="F19" s="264" t="s">
        <v>4098</v>
      </c>
      <c r="G19" s="268">
        <v>27</v>
      </c>
      <c r="H19" s="268" t="s">
        <v>8392</v>
      </c>
      <c r="I19" s="264">
        <v>279</v>
      </c>
      <c r="J19" s="264">
        <v>225</v>
      </c>
      <c r="K19" s="264" t="s">
        <v>4876</v>
      </c>
      <c r="L19" s="264">
        <v>118</v>
      </c>
      <c r="M19" s="268">
        <v>198</v>
      </c>
      <c r="N19" s="263" t="s">
        <v>7487</v>
      </c>
      <c r="O19" s="263" t="s">
        <v>8394</v>
      </c>
      <c r="P19" s="698"/>
      <c r="Q19" s="274" t="s">
        <v>5107</v>
      </c>
      <c r="R19" s="261" t="s">
        <v>8391</v>
      </c>
      <c r="S19" s="264">
        <v>22930</v>
      </c>
      <c r="T19" s="264">
        <v>1479</v>
      </c>
      <c r="U19" s="264">
        <v>1628</v>
      </c>
      <c r="V19" s="263" t="s">
        <v>9149</v>
      </c>
      <c r="W19" s="268" t="s">
        <v>2356</v>
      </c>
      <c r="X19" s="264">
        <v>6985</v>
      </c>
      <c r="Y19" s="264" t="s">
        <v>2638</v>
      </c>
      <c r="Z19" s="264" t="s">
        <v>2639</v>
      </c>
      <c r="AA19" s="265" t="s">
        <v>2999</v>
      </c>
      <c r="AB19" s="264" t="s">
        <v>2640</v>
      </c>
      <c r="AC19" s="278" t="s">
        <v>7991</v>
      </c>
      <c r="AD19" s="276">
        <v>1512</v>
      </c>
      <c r="AE19" s="39">
        <v>1</v>
      </c>
      <c r="AF19" s="39">
        <v>3</v>
      </c>
      <c r="AG19" s="71">
        <v>3</v>
      </c>
      <c r="AH19" s="39">
        <v>1</v>
      </c>
      <c r="AI19" s="39">
        <v>3</v>
      </c>
      <c r="AJ19" s="73">
        <v>3</v>
      </c>
      <c r="AK19" s="164" t="s">
        <v>1814</v>
      </c>
      <c r="AL19" s="272" t="s">
        <v>1109</v>
      </c>
      <c r="AM19" s="272" t="s">
        <v>1109</v>
      </c>
      <c r="AN19" s="14"/>
    </row>
    <row r="20" spans="1:41" s="11" customFormat="1" ht="13.5" customHeight="1">
      <c r="A20" s="234" t="s">
        <v>1873</v>
      </c>
      <c r="B20" s="261">
        <v>127</v>
      </c>
      <c r="C20" s="264">
        <v>320</v>
      </c>
      <c r="D20" s="264">
        <v>300</v>
      </c>
      <c r="E20" s="264" t="s">
        <v>4408</v>
      </c>
      <c r="F20" s="264" t="s">
        <v>8733</v>
      </c>
      <c r="G20" s="268">
        <v>27</v>
      </c>
      <c r="H20" s="268" t="s">
        <v>8395</v>
      </c>
      <c r="I20" s="264">
        <v>279</v>
      </c>
      <c r="J20" s="264">
        <v>225</v>
      </c>
      <c r="K20" s="264" t="s">
        <v>4876</v>
      </c>
      <c r="L20" s="264">
        <v>122</v>
      </c>
      <c r="M20" s="268">
        <v>198</v>
      </c>
      <c r="N20" s="263" t="s">
        <v>7488</v>
      </c>
      <c r="O20" s="263" t="s">
        <v>8406</v>
      </c>
      <c r="P20" s="698"/>
      <c r="Q20" s="274" t="s">
        <v>518</v>
      </c>
      <c r="R20" s="261">
        <v>127</v>
      </c>
      <c r="S20" s="264">
        <v>30820</v>
      </c>
      <c r="T20" s="264">
        <v>1926</v>
      </c>
      <c r="U20" s="264">
        <v>2149</v>
      </c>
      <c r="V20" s="263" t="s">
        <v>5366</v>
      </c>
      <c r="W20" s="268" t="s">
        <v>2641</v>
      </c>
      <c r="X20" s="264">
        <v>9239</v>
      </c>
      <c r="Y20" s="264" t="s">
        <v>2642</v>
      </c>
      <c r="Z20" s="264" t="s">
        <v>2643</v>
      </c>
      <c r="AA20" s="265" t="s">
        <v>2644</v>
      </c>
      <c r="AB20" s="264" t="s">
        <v>2645</v>
      </c>
      <c r="AC20" s="275" t="s">
        <v>8305</v>
      </c>
      <c r="AD20" s="276">
        <v>2069</v>
      </c>
      <c r="AE20" s="39">
        <v>1</v>
      </c>
      <c r="AF20" s="39">
        <v>1</v>
      </c>
      <c r="AG20" s="71">
        <v>2</v>
      </c>
      <c r="AH20" s="39">
        <v>1</v>
      </c>
      <c r="AI20" s="39">
        <v>1</v>
      </c>
      <c r="AJ20" s="73">
        <v>2</v>
      </c>
      <c r="AK20" s="164" t="s">
        <v>1814</v>
      </c>
      <c r="AL20" s="272" t="s">
        <v>1109</v>
      </c>
      <c r="AM20" s="272" t="s">
        <v>1109</v>
      </c>
      <c r="AN20" s="14"/>
    </row>
    <row r="21" spans="1:41" s="11" customFormat="1" ht="13.5" customHeight="1">
      <c r="A21" s="234" t="s">
        <v>1874</v>
      </c>
      <c r="B21" s="261">
        <v>158</v>
      </c>
      <c r="C21" s="264">
        <v>330</v>
      </c>
      <c r="D21" s="264">
        <v>303</v>
      </c>
      <c r="E21" s="264" t="s">
        <v>3357</v>
      </c>
      <c r="F21" s="264" t="s">
        <v>3457</v>
      </c>
      <c r="G21" s="268">
        <v>27</v>
      </c>
      <c r="H21" s="268" t="s">
        <v>7489</v>
      </c>
      <c r="I21" s="264">
        <v>279</v>
      </c>
      <c r="J21" s="264">
        <v>225</v>
      </c>
      <c r="K21" s="264" t="s">
        <v>4876</v>
      </c>
      <c r="L21" s="264">
        <v>124</v>
      </c>
      <c r="M21" s="268">
        <v>202</v>
      </c>
      <c r="N21" s="263" t="s">
        <v>8750</v>
      </c>
      <c r="O21" s="263" t="s">
        <v>7806</v>
      </c>
      <c r="P21" s="698"/>
      <c r="Q21" s="274" t="s">
        <v>5314</v>
      </c>
      <c r="R21" s="261">
        <v>158</v>
      </c>
      <c r="S21" s="264">
        <v>39640</v>
      </c>
      <c r="T21" s="264">
        <v>2403</v>
      </c>
      <c r="U21" s="264">
        <v>2718</v>
      </c>
      <c r="V21" s="263" t="s">
        <v>2322</v>
      </c>
      <c r="W21" s="268" t="s">
        <v>2323</v>
      </c>
      <c r="X21" s="264">
        <v>11840</v>
      </c>
      <c r="Y21" s="264" t="s">
        <v>2324</v>
      </c>
      <c r="Z21" s="264">
        <v>1194</v>
      </c>
      <c r="AA21" s="265" t="s">
        <v>2325</v>
      </c>
      <c r="AB21" s="264" t="s">
        <v>8069</v>
      </c>
      <c r="AC21" s="275" t="s">
        <v>2326</v>
      </c>
      <c r="AD21" s="276">
        <v>2741</v>
      </c>
      <c r="AE21" s="39">
        <v>1</v>
      </c>
      <c r="AF21" s="39">
        <v>1</v>
      </c>
      <c r="AG21" s="71">
        <v>1</v>
      </c>
      <c r="AH21" s="39">
        <v>1</v>
      </c>
      <c r="AI21" s="39">
        <v>1</v>
      </c>
      <c r="AJ21" s="73">
        <v>1</v>
      </c>
      <c r="AK21" s="164" t="s">
        <v>1814</v>
      </c>
      <c r="AL21" s="272" t="s">
        <v>1109</v>
      </c>
      <c r="AM21" s="272" t="s">
        <v>1109</v>
      </c>
      <c r="AN21" s="14"/>
    </row>
    <row r="22" spans="1:41" s="11" customFormat="1" ht="13.5" customHeight="1">
      <c r="A22" s="234" t="s">
        <v>1875</v>
      </c>
      <c r="B22" s="261">
        <v>198</v>
      </c>
      <c r="C22" s="264">
        <v>343</v>
      </c>
      <c r="D22" s="264">
        <v>306</v>
      </c>
      <c r="E22" s="264">
        <v>18</v>
      </c>
      <c r="F22" s="264">
        <v>32</v>
      </c>
      <c r="G22" s="268">
        <v>27</v>
      </c>
      <c r="H22" s="268" t="s">
        <v>7490</v>
      </c>
      <c r="I22" s="264">
        <v>279</v>
      </c>
      <c r="J22" s="264">
        <v>225</v>
      </c>
      <c r="K22" s="264" t="s">
        <v>4876</v>
      </c>
      <c r="L22" s="264">
        <v>128</v>
      </c>
      <c r="M22" s="268">
        <v>204</v>
      </c>
      <c r="N22" s="263" t="s">
        <v>9184</v>
      </c>
      <c r="O22" s="263" t="s">
        <v>7491</v>
      </c>
      <c r="P22" s="698"/>
      <c r="Q22" s="274" t="s">
        <v>5315</v>
      </c>
      <c r="R22" s="261">
        <v>198</v>
      </c>
      <c r="S22" s="264">
        <v>51900</v>
      </c>
      <c r="T22" s="264">
        <v>3026</v>
      </c>
      <c r="U22" s="264">
        <v>3479</v>
      </c>
      <c r="V22" s="263" t="s">
        <v>2327</v>
      </c>
      <c r="W22" s="268" t="s">
        <v>2328</v>
      </c>
      <c r="X22" s="264">
        <v>15310</v>
      </c>
      <c r="Y22" s="264">
        <v>1001</v>
      </c>
      <c r="Z22" s="264">
        <v>1530</v>
      </c>
      <c r="AA22" s="265" t="s">
        <v>2329</v>
      </c>
      <c r="AB22" s="264" t="s">
        <v>2659</v>
      </c>
      <c r="AC22" s="275" t="s">
        <v>2330</v>
      </c>
      <c r="AD22" s="276">
        <v>3695</v>
      </c>
      <c r="AE22" s="39">
        <v>1</v>
      </c>
      <c r="AF22" s="39">
        <v>1</v>
      </c>
      <c r="AG22" s="71">
        <v>1</v>
      </c>
      <c r="AH22" s="39">
        <v>1</v>
      </c>
      <c r="AI22" s="39">
        <v>1</v>
      </c>
      <c r="AJ22" s="73">
        <v>1</v>
      </c>
      <c r="AK22" s="164" t="s">
        <v>1814</v>
      </c>
      <c r="AL22" s="272" t="s">
        <v>1109</v>
      </c>
      <c r="AM22" s="272" t="s">
        <v>1109</v>
      </c>
      <c r="AN22" s="14"/>
    </row>
    <row r="23" spans="1:41" s="11" customFormat="1" ht="13.5" customHeight="1">
      <c r="A23" s="232" t="s">
        <v>1876</v>
      </c>
      <c r="B23" s="256">
        <v>245</v>
      </c>
      <c r="C23" s="254">
        <v>359</v>
      </c>
      <c r="D23" s="254">
        <v>309</v>
      </c>
      <c r="E23" s="254">
        <v>21</v>
      </c>
      <c r="F23" s="254">
        <v>40</v>
      </c>
      <c r="G23" s="248">
        <v>27</v>
      </c>
      <c r="H23" s="249" t="s">
        <v>8407</v>
      </c>
      <c r="I23" s="254">
        <v>279</v>
      </c>
      <c r="J23" s="254">
        <v>225</v>
      </c>
      <c r="K23" s="254" t="s">
        <v>4876</v>
      </c>
      <c r="L23" s="254">
        <v>132</v>
      </c>
      <c r="M23" s="248">
        <v>204</v>
      </c>
      <c r="N23" s="252" t="s">
        <v>3346</v>
      </c>
      <c r="O23" s="252" t="s">
        <v>7492</v>
      </c>
      <c r="P23" s="708"/>
      <c r="Q23" s="280" t="s">
        <v>5316</v>
      </c>
      <c r="R23" s="256">
        <v>245</v>
      </c>
      <c r="S23" s="254">
        <v>68130</v>
      </c>
      <c r="T23" s="254">
        <v>3796</v>
      </c>
      <c r="U23" s="254">
        <v>4435</v>
      </c>
      <c r="V23" s="252" t="s">
        <v>2646</v>
      </c>
      <c r="W23" s="248" t="s">
        <v>2647</v>
      </c>
      <c r="X23" s="254">
        <v>19710</v>
      </c>
      <c r="Y23" s="254">
        <v>1276</v>
      </c>
      <c r="Z23" s="254">
        <v>1951</v>
      </c>
      <c r="AA23" s="247" t="s">
        <v>2648</v>
      </c>
      <c r="AB23" s="254" t="s">
        <v>2649</v>
      </c>
      <c r="AC23" s="275">
        <v>1501</v>
      </c>
      <c r="AD23" s="276">
        <v>5004</v>
      </c>
      <c r="AE23" s="39">
        <v>1</v>
      </c>
      <c r="AF23" s="39">
        <v>1</v>
      </c>
      <c r="AG23" s="71">
        <v>1</v>
      </c>
      <c r="AH23" s="39">
        <v>1</v>
      </c>
      <c r="AI23" s="39">
        <v>1</v>
      </c>
      <c r="AJ23" s="73">
        <v>1</v>
      </c>
      <c r="AK23" s="164" t="s">
        <v>1814</v>
      </c>
      <c r="AL23" s="272" t="s">
        <v>1109</v>
      </c>
      <c r="AM23" s="272" t="s">
        <v>1109</v>
      </c>
      <c r="AN23" s="14"/>
    </row>
    <row r="24" spans="1:41" s="11" customFormat="1" ht="13.5" customHeight="1">
      <c r="A24" s="234" t="s">
        <v>1877</v>
      </c>
      <c r="B24" s="261">
        <v>300</v>
      </c>
      <c r="C24" s="264">
        <v>375</v>
      </c>
      <c r="D24" s="264">
        <v>313</v>
      </c>
      <c r="E24" s="264">
        <v>27</v>
      </c>
      <c r="F24" s="264">
        <v>48</v>
      </c>
      <c r="G24" s="268">
        <v>27</v>
      </c>
      <c r="H24" s="268" t="s">
        <v>2065</v>
      </c>
      <c r="I24" s="264">
        <v>279</v>
      </c>
      <c r="J24" s="264">
        <v>225</v>
      </c>
      <c r="K24" s="264" t="s">
        <v>4876</v>
      </c>
      <c r="L24" s="264">
        <v>138</v>
      </c>
      <c r="M24" s="268">
        <v>208</v>
      </c>
      <c r="N24" s="263" t="s">
        <v>2066</v>
      </c>
      <c r="O24" s="263" t="s">
        <v>7173</v>
      </c>
      <c r="P24" s="698"/>
      <c r="Q24" s="274" t="s">
        <v>5317</v>
      </c>
      <c r="R24" s="261">
        <v>300</v>
      </c>
      <c r="S24" s="264">
        <v>86900</v>
      </c>
      <c r="T24" s="264">
        <v>4635</v>
      </c>
      <c r="U24" s="264">
        <v>5522</v>
      </c>
      <c r="V24" s="263" t="s">
        <v>2331</v>
      </c>
      <c r="W24" s="268" t="s">
        <v>2332</v>
      </c>
      <c r="X24" s="264">
        <v>24600</v>
      </c>
      <c r="Y24" s="264">
        <v>1572</v>
      </c>
      <c r="Z24" s="264">
        <v>2414</v>
      </c>
      <c r="AA24" s="265" t="s">
        <v>2333</v>
      </c>
      <c r="AB24" s="264" t="s">
        <v>2334</v>
      </c>
      <c r="AC24" s="275">
        <v>2650</v>
      </c>
      <c r="AD24" s="276">
        <v>6558</v>
      </c>
      <c r="AE24" s="39">
        <v>1</v>
      </c>
      <c r="AF24" s="39">
        <v>1</v>
      </c>
      <c r="AG24" s="71">
        <v>1</v>
      </c>
      <c r="AH24" s="39">
        <v>1</v>
      </c>
      <c r="AI24" s="39">
        <v>1</v>
      </c>
      <c r="AJ24" s="73">
        <v>1</v>
      </c>
      <c r="AK24" s="164" t="s">
        <v>1814</v>
      </c>
      <c r="AL24" s="272" t="s">
        <v>1109</v>
      </c>
      <c r="AM24" s="272" t="s">
        <v>1109</v>
      </c>
      <c r="AN24" s="14"/>
    </row>
    <row r="25" spans="1:41" s="11" customFormat="1" ht="13.5" customHeight="1">
      <c r="A25" s="234" t="s">
        <v>56</v>
      </c>
      <c r="B25" s="261">
        <v>134</v>
      </c>
      <c r="C25" s="264">
        <v>356</v>
      </c>
      <c r="D25" s="264">
        <v>369</v>
      </c>
      <c r="E25" s="264" t="s">
        <v>2067</v>
      </c>
      <c r="F25" s="264">
        <v>18</v>
      </c>
      <c r="G25" s="268">
        <v>15</v>
      </c>
      <c r="H25" s="268" t="s">
        <v>2068</v>
      </c>
      <c r="I25" s="264">
        <v>320</v>
      </c>
      <c r="J25" s="264">
        <v>290</v>
      </c>
      <c r="K25" s="264" t="s">
        <v>4876</v>
      </c>
      <c r="L25" s="264">
        <v>100</v>
      </c>
      <c r="M25" s="268">
        <v>264</v>
      </c>
      <c r="N25" s="263" t="s">
        <v>2069</v>
      </c>
      <c r="O25" s="263" t="s">
        <v>2070</v>
      </c>
      <c r="P25" s="698"/>
      <c r="Q25" s="274" t="s">
        <v>5318</v>
      </c>
      <c r="R25" s="261">
        <v>134</v>
      </c>
      <c r="S25" s="264">
        <v>41510</v>
      </c>
      <c r="T25" s="264">
        <v>2332</v>
      </c>
      <c r="U25" s="264">
        <v>2562</v>
      </c>
      <c r="V25" s="263" t="s">
        <v>2335</v>
      </c>
      <c r="W25" s="268" t="s">
        <v>7391</v>
      </c>
      <c r="X25" s="264">
        <v>15080</v>
      </c>
      <c r="Y25" s="264" t="s">
        <v>2336</v>
      </c>
      <c r="Z25" s="264">
        <v>1237</v>
      </c>
      <c r="AA25" s="265" t="s">
        <v>2337</v>
      </c>
      <c r="AB25" s="264" t="s">
        <v>2338</v>
      </c>
      <c r="AC25" s="275" t="s">
        <v>2339</v>
      </c>
      <c r="AD25" s="276">
        <v>4305</v>
      </c>
      <c r="AE25" s="39">
        <v>2</v>
      </c>
      <c r="AF25" s="39">
        <v>3</v>
      </c>
      <c r="AG25" s="71">
        <v>3</v>
      </c>
      <c r="AH25" s="39">
        <v>2</v>
      </c>
      <c r="AI25" s="39">
        <v>3</v>
      </c>
      <c r="AJ25" s="73">
        <v>3</v>
      </c>
      <c r="AK25" s="164" t="s">
        <v>1814</v>
      </c>
      <c r="AL25" s="272" t="s">
        <v>1109</v>
      </c>
      <c r="AM25" s="272" t="s">
        <v>1109</v>
      </c>
      <c r="AN25" s="14"/>
    </row>
    <row r="26" spans="1:41" s="11" customFormat="1" ht="13.5" customHeight="1">
      <c r="A26" s="234" t="s">
        <v>57</v>
      </c>
      <c r="B26" s="261">
        <v>147</v>
      </c>
      <c r="C26" s="264">
        <v>360</v>
      </c>
      <c r="D26" s="264">
        <v>370</v>
      </c>
      <c r="E26" s="264" t="s">
        <v>2071</v>
      </c>
      <c r="F26" s="264" t="s">
        <v>8870</v>
      </c>
      <c r="G26" s="268">
        <v>15</v>
      </c>
      <c r="H26" s="268" t="s">
        <v>2072</v>
      </c>
      <c r="I26" s="264" t="s">
        <v>2073</v>
      </c>
      <c r="J26" s="264" t="s">
        <v>2074</v>
      </c>
      <c r="K26" s="264" t="s">
        <v>4876</v>
      </c>
      <c r="L26" s="264">
        <v>100</v>
      </c>
      <c r="M26" s="268">
        <v>264</v>
      </c>
      <c r="N26" s="263" t="s">
        <v>2075</v>
      </c>
      <c r="O26" s="263" t="s">
        <v>4040</v>
      </c>
      <c r="P26" s="698"/>
      <c r="Q26" s="274" t="s">
        <v>5319</v>
      </c>
      <c r="R26" s="261">
        <v>147</v>
      </c>
      <c r="S26" s="264">
        <v>46290</v>
      </c>
      <c r="T26" s="264">
        <v>2572</v>
      </c>
      <c r="U26" s="264">
        <v>2838</v>
      </c>
      <c r="V26" s="263" t="s">
        <v>6012</v>
      </c>
      <c r="W26" s="268" t="s">
        <v>2340</v>
      </c>
      <c r="X26" s="264">
        <v>16720</v>
      </c>
      <c r="Y26" s="264" t="s">
        <v>2341</v>
      </c>
      <c r="Z26" s="264">
        <v>1369</v>
      </c>
      <c r="AA26" s="265" t="s">
        <v>8031</v>
      </c>
      <c r="AB26" s="264" t="s">
        <v>2342</v>
      </c>
      <c r="AC26" s="275" t="s">
        <v>2343</v>
      </c>
      <c r="AD26" s="276">
        <v>4836</v>
      </c>
      <c r="AE26" s="39">
        <v>1</v>
      </c>
      <c r="AF26" s="39">
        <v>3</v>
      </c>
      <c r="AG26" s="71">
        <v>3</v>
      </c>
      <c r="AH26" s="39">
        <v>1</v>
      </c>
      <c r="AI26" s="39">
        <v>3</v>
      </c>
      <c r="AJ26" s="73">
        <v>3</v>
      </c>
      <c r="AK26" s="164" t="s">
        <v>1814</v>
      </c>
      <c r="AL26" s="272" t="s">
        <v>1109</v>
      </c>
      <c r="AM26" s="272" t="s">
        <v>1109</v>
      </c>
      <c r="AN26" s="14"/>
    </row>
    <row r="27" spans="1:41" s="14" customFormat="1" ht="13.5" customHeight="1">
      <c r="A27" s="234" t="s">
        <v>1884</v>
      </c>
      <c r="B27" s="261">
        <v>162</v>
      </c>
      <c r="C27" s="264">
        <v>364</v>
      </c>
      <c r="D27" s="264">
        <v>371</v>
      </c>
      <c r="E27" s="264" t="s">
        <v>2076</v>
      </c>
      <c r="F27" s="264" t="s">
        <v>2077</v>
      </c>
      <c r="G27" s="268">
        <v>15</v>
      </c>
      <c r="H27" s="268" t="s">
        <v>2078</v>
      </c>
      <c r="I27" s="264" t="s">
        <v>2073</v>
      </c>
      <c r="J27" s="264" t="s">
        <v>2074</v>
      </c>
      <c r="K27" s="264" t="s">
        <v>4876</v>
      </c>
      <c r="L27" s="264">
        <v>102</v>
      </c>
      <c r="M27" s="268">
        <v>266</v>
      </c>
      <c r="N27" s="263" t="s">
        <v>2079</v>
      </c>
      <c r="O27" s="263" t="s">
        <v>2080</v>
      </c>
      <c r="P27" s="698"/>
      <c r="Q27" s="274" t="s">
        <v>5320</v>
      </c>
      <c r="R27" s="261">
        <v>162</v>
      </c>
      <c r="S27" s="264">
        <v>51540</v>
      </c>
      <c r="T27" s="264">
        <v>2832</v>
      </c>
      <c r="U27" s="264">
        <v>3139</v>
      </c>
      <c r="V27" s="263" t="s">
        <v>2344</v>
      </c>
      <c r="W27" s="268" t="s">
        <v>2345</v>
      </c>
      <c r="X27" s="264">
        <v>18560</v>
      </c>
      <c r="Y27" s="264">
        <v>1001</v>
      </c>
      <c r="Z27" s="264">
        <v>1516</v>
      </c>
      <c r="AA27" s="265" t="s">
        <v>2346</v>
      </c>
      <c r="AB27" s="264" t="s">
        <v>2347</v>
      </c>
      <c r="AC27" s="275" t="s">
        <v>2348</v>
      </c>
      <c r="AD27" s="276">
        <v>5432</v>
      </c>
      <c r="AE27" s="39">
        <v>1</v>
      </c>
      <c r="AF27" s="39">
        <v>2</v>
      </c>
      <c r="AG27" s="71">
        <v>3</v>
      </c>
      <c r="AH27" s="39">
        <v>1</v>
      </c>
      <c r="AI27" s="39">
        <v>2</v>
      </c>
      <c r="AJ27" s="73">
        <v>3</v>
      </c>
      <c r="AK27" s="164" t="s">
        <v>1814</v>
      </c>
      <c r="AL27" s="272" t="s">
        <v>1109</v>
      </c>
      <c r="AM27" s="272" t="s">
        <v>1109</v>
      </c>
    </row>
    <row r="28" spans="1:41" s="11" customFormat="1" ht="13.5" customHeight="1">
      <c r="A28" s="234" t="s">
        <v>1885</v>
      </c>
      <c r="B28" s="261">
        <v>179</v>
      </c>
      <c r="C28" s="264">
        <v>368</v>
      </c>
      <c r="D28" s="264">
        <v>373</v>
      </c>
      <c r="E28" s="264">
        <v>15</v>
      </c>
      <c r="F28" s="264" t="s">
        <v>193</v>
      </c>
      <c r="G28" s="268">
        <v>15</v>
      </c>
      <c r="H28" s="268" t="s">
        <v>2081</v>
      </c>
      <c r="I28" s="264" t="s">
        <v>2082</v>
      </c>
      <c r="J28" s="264" t="s">
        <v>8728</v>
      </c>
      <c r="K28" s="264" t="s">
        <v>4876</v>
      </c>
      <c r="L28" s="264">
        <v>104</v>
      </c>
      <c r="M28" s="268">
        <v>268</v>
      </c>
      <c r="N28" s="263" t="s">
        <v>2083</v>
      </c>
      <c r="O28" s="263" t="s">
        <v>2303</v>
      </c>
      <c r="P28" s="698"/>
      <c r="Q28" s="274" t="s">
        <v>5627</v>
      </c>
      <c r="R28" s="261">
        <v>179</v>
      </c>
      <c r="S28" s="264">
        <v>57440</v>
      </c>
      <c r="T28" s="264">
        <v>3122</v>
      </c>
      <c r="U28" s="264">
        <v>3482</v>
      </c>
      <c r="V28" s="263" t="s">
        <v>2349</v>
      </c>
      <c r="W28" s="268" t="s">
        <v>2123</v>
      </c>
      <c r="X28" s="264">
        <v>20680</v>
      </c>
      <c r="Y28" s="264">
        <v>1109</v>
      </c>
      <c r="Z28" s="264">
        <v>1683</v>
      </c>
      <c r="AA28" s="265" t="s">
        <v>2124</v>
      </c>
      <c r="AB28" s="264" t="s">
        <v>2125</v>
      </c>
      <c r="AC28" s="275" t="s">
        <v>2126</v>
      </c>
      <c r="AD28" s="276">
        <v>6119</v>
      </c>
      <c r="AE28" s="39">
        <v>1</v>
      </c>
      <c r="AF28" s="39">
        <v>1</v>
      </c>
      <c r="AG28" s="71">
        <v>2</v>
      </c>
      <c r="AH28" s="39">
        <v>1</v>
      </c>
      <c r="AI28" s="39">
        <v>1</v>
      </c>
      <c r="AJ28" s="73">
        <v>2</v>
      </c>
      <c r="AK28" s="164" t="s">
        <v>1814</v>
      </c>
      <c r="AL28" s="272" t="s">
        <v>1109</v>
      </c>
      <c r="AM28" s="272" t="s">
        <v>1109</v>
      </c>
      <c r="AN28" s="14"/>
    </row>
    <row r="29" spans="1:41" s="11" customFormat="1" ht="13.5" customHeight="1">
      <c r="A29" s="232" t="s">
        <v>1886</v>
      </c>
      <c r="B29" s="256">
        <v>196</v>
      </c>
      <c r="C29" s="254">
        <v>372</v>
      </c>
      <c r="D29" s="254">
        <v>374</v>
      </c>
      <c r="E29" s="254" t="s">
        <v>4445</v>
      </c>
      <c r="F29" s="254" t="s">
        <v>4473</v>
      </c>
      <c r="G29" s="248">
        <v>15</v>
      </c>
      <c r="H29" s="248" t="s">
        <v>2304</v>
      </c>
      <c r="I29" s="254" t="s">
        <v>2305</v>
      </c>
      <c r="J29" s="254" t="s">
        <v>2306</v>
      </c>
      <c r="K29" s="254" t="s">
        <v>4876</v>
      </c>
      <c r="L29" s="254">
        <v>104</v>
      </c>
      <c r="M29" s="248">
        <v>268</v>
      </c>
      <c r="N29" s="252" t="s">
        <v>2307</v>
      </c>
      <c r="O29" s="252" t="s">
        <v>3692</v>
      </c>
      <c r="P29" s="708"/>
      <c r="Q29" s="280" t="s">
        <v>5628</v>
      </c>
      <c r="R29" s="256">
        <v>196</v>
      </c>
      <c r="S29" s="254">
        <v>63630</v>
      </c>
      <c r="T29" s="254">
        <v>3421</v>
      </c>
      <c r="U29" s="254">
        <v>3837</v>
      </c>
      <c r="V29" s="252" t="s">
        <v>8705</v>
      </c>
      <c r="W29" s="247" t="s">
        <v>2127</v>
      </c>
      <c r="X29" s="254">
        <v>22860</v>
      </c>
      <c r="Y29" s="254">
        <v>1222</v>
      </c>
      <c r="Z29" s="254">
        <v>1856</v>
      </c>
      <c r="AA29" s="247" t="s">
        <v>2148</v>
      </c>
      <c r="AB29" s="254" t="s">
        <v>2149</v>
      </c>
      <c r="AC29" s="275" t="s">
        <v>2131</v>
      </c>
      <c r="AD29" s="276">
        <v>6829</v>
      </c>
      <c r="AE29" s="39">
        <v>1</v>
      </c>
      <c r="AF29" s="39">
        <v>1</v>
      </c>
      <c r="AG29" s="71">
        <v>1</v>
      </c>
      <c r="AH29" s="39">
        <v>1</v>
      </c>
      <c r="AI29" s="39">
        <v>1</v>
      </c>
      <c r="AJ29" s="73">
        <v>1</v>
      </c>
      <c r="AK29" s="164" t="s">
        <v>1814</v>
      </c>
      <c r="AL29" s="272" t="s">
        <v>1109</v>
      </c>
      <c r="AM29" s="272" t="s">
        <v>1109</v>
      </c>
      <c r="AN29" s="14"/>
    </row>
    <row r="30" spans="1:41" s="11" customFormat="1" ht="13.5" customHeight="1">
      <c r="A30" s="234" t="s">
        <v>4621</v>
      </c>
      <c r="B30" s="261">
        <v>187</v>
      </c>
      <c r="C30" s="264">
        <v>368</v>
      </c>
      <c r="D30" s="264">
        <v>391</v>
      </c>
      <c r="E30" s="264">
        <v>15</v>
      </c>
      <c r="F30" s="264">
        <v>24</v>
      </c>
      <c r="G30" s="268">
        <v>15</v>
      </c>
      <c r="H30" s="268" t="s">
        <v>2132</v>
      </c>
      <c r="I30" s="264">
        <v>320</v>
      </c>
      <c r="J30" s="264">
        <v>290</v>
      </c>
      <c r="K30" s="264" t="s">
        <v>4876</v>
      </c>
      <c r="L30" s="264">
        <v>104</v>
      </c>
      <c r="M30" s="268">
        <v>286</v>
      </c>
      <c r="N30" s="263" t="s">
        <v>4905</v>
      </c>
      <c r="O30" s="263" t="s">
        <v>8104</v>
      </c>
      <c r="P30" s="698"/>
      <c r="Q30" s="274" t="s">
        <v>5629</v>
      </c>
      <c r="R30" s="261">
        <v>187</v>
      </c>
      <c r="S30" s="264">
        <v>60180</v>
      </c>
      <c r="T30" s="264">
        <v>3271</v>
      </c>
      <c r="U30" s="264">
        <v>3642</v>
      </c>
      <c r="V30" s="263" t="s">
        <v>2697</v>
      </c>
      <c r="W30" s="268" t="s">
        <v>4543</v>
      </c>
      <c r="X30" s="264">
        <v>23920</v>
      </c>
      <c r="Y30" s="264">
        <v>1224</v>
      </c>
      <c r="Z30" s="264">
        <v>1855</v>
      </c>
      <c r="AA30" s="265" t="s">
        <v>2698</v>
      </c>
      <c r="AB30" s="264" t="s">
        <v>2699</v>
      </c>
      <c r="AC30" s="275" t="s">
        <v>2700</v>
      </c>
      <c r="AD30" s="276">
        <v>7074</v>
      </c>
      <c r="AE30" s="39">
        <v>1</v>
      </c>
      <c r="AF30" s="39">
        <v>2</v>
      </c>
      <c r="AG30" s="71">
        <v>3</v>
      </c>
      <c r="AH30" s="39">
        <v>1</v>
      </c>
      <c r="AI30" s="39">
        <v>2</v>
      </c>
      <c r="AJ30" s="73">
        <v>3</v>
      </c>
      <c r="AK30" s="164" t="s">
        <v>1814</v>
      </c>
      <c r="AL30" s="272" t="s">
        <v>1109</v>
      </c>
      <c r="AM30" s="272" t="s">
        <v>1109</v>
      </c>
      <c r="AN30" s="14"/>
      <c r="AO30" s="274" t="s">
        <v>4046</v>
      </c>
    </row>
    <row r="31" spans="1:41" s="11" customFormat="1" ht="13.5" customHeight="1">
      <c r="A31" s="234" t="s">
        <v>4622</v>
      </c>
      <c r="B31" s="261">
        <v>216</v>
      </c>
      <c r="C31" s="264">
        <v>375</v>
      </c>
      <c r="D31" s="264">
        <v>394</v>
      </c>
      <c r="E31" s="264" t="s">
        <v>8713</v>
      </c>
      <c r="F31" s="264" t="s">
        <v>2133</v>
      </c>
      <c r="G31" s="268">
        <v>15</v>
      </c>
      <c r="H31" s="268" t="s">
        <v>2134</v>
      </c>
      <c r="I31" s="264" t="s">
        <v>2305</v>
      </c>
      <c r="J31" s="264" t="s">
        <v>2306</v>
      </c>
      <c r="K31" s="264" t="s">
        <v>4876</v>
      </c>
      <c r="L31" s="264">
        <v>106</v>
      </c>
      <c r="M31" s="268">
        <v>288</v>
      </c>
      <c r="N31" s="263" t="s">
        <v>2135</v>
      </c>
      <c r="O31" s="263" t="s">
        <v>8089</v>
      </c>
      <c r="P31" s="698"/>
      <c r="Q31" s="274" t="s">
        <v>5630</v>
      </c>
      <c r="R31" s="261">
        <v>216</v>
      </c>
      <c r="S31" s="264">
        <v>71140</v>
      </c>
      <c r="T31" s="264">
        <v>3794</v>
      </c>
      <c r="U31" s="264">
        <v>4262</v>
      </c>
      <c r="V31" s="263" t="s">
        <v>2701</v>
      </c>
      <c r="W31" s="268" t="s">
        <v>2702</v>
      </c>
      <c r="X31" s="264">
        <v>28250</v>
      </c>
      <c r="Y31" s="264">
        <v>1434</v>
      </c>
      <c r="Z31" s="264">
        <v>2176</v>
      </c>
      <c r="AA31" s="265" t="s">
        <v>2703</v>
      </c>
      <c r="AB31" s="264" t="s">
        <v>3071</v>
      </c>
      <c r="AC31" s="275" t="s">
        <v>3072</v>
      </c>
      <c r="AD31" s="276">
        <v>8515</v>
      </c>
      <c r="AE31" s="39">
        <v>1</v>
      </c>
      <c r="AF31" s="39">
        <v>1</v>
      </c>
      <c r="AG31" s="71">
        <v>1</v>
      </c>
      <c r="AH31" s="39">
        <v>1</v>
      </c>
      <c r="AI31" s="39">
        <v>1</v>
      </c>
      <c r="AJ31" s="73">
        <v>1</v>
      </c>
      <c r="AK31" s="164" t="s">
        <v>1814</v>
      </c>
      <c r="AL31" s="272" t="s">
        <v>1109</v>
      </c>
      <c r="AM31" s="272" t="s">
        <v>1109</v>
      </c>
      <c r="AN31" s="14"/>
    </row>
    <row r="32" spans="1:41" s="11" customFormat="1" ht="13.5" customHeight="1">
      <c r="A32" s="234" t="s">
        <v>4623</v>
      </c>
      <c r="B32" s="261">
        <v>237</v>
      </c>
      <c r="C32" s="264">
        <v>380</v>
      </c>
      <c r="D32" s="264">
        <v>395</v>
      </c>
      <c r="E32" s="264" t="s">
        <v>2136</v>
      </c>
      <c r="F32" s="264" t="s">
        <v>2137</v>
      </c>
      <c r="G32" s="268">
        <v>15</v>
      </c>
      <c r="H32" s="268" t="s">
        <v>2680</v>
      </c>
      <c r="I32" s="264" t="s">
        <v>2305</v>
      </c>
      <c r="J32" s="264" t="s">
        <v>2306</v>
      </c>
      <c r="K32" s="264" t="s">
        <v>4876</v>
      </c>
      <c r="L32" s="264">
        <v>108</v>
      </c>
      <c r="M32" s="268">
        <v>290</v>
      </c>
      <c r="N32" s="263" t="s">
        <v>2138</v>
      </c>
      <c r="O32" s="263" t="s">
        <v>2139</v>
      </c>
      <c r="P32" s="698"/>
      <c r="Q32" s="274" t="s">
        <v>2796</v>
      </c>
      <c r="R32" s="261">
        <v>237</v>
      </c>
      <c r="S32" s="264">
        <v>78780</v>
      </c>
      <c r="T32" s="264">
        <v>4146</v>
      </c>
      <c r="U32" s="264">
        <v>4686</v>
      </c>
      <c r="V32" s="263" t="s">
        <v>2704</v>
      </c>
      <c r="W32" s="265" t="s">
        <v>2705</v>
      </c>
      <c r="X32" s="264">
        <v>31040</v>
      </c>
      <c r="Y32" s="264">
        <v>1572</v>
      </c>
      <c r="Z32" s="264">
        <v>2387</v>
      </c>
      <c r="AA32" s="265" t="s">
        <v>2706</v>
      </c>
      <c r="AB32" s="264" t="s">
        <v>2707</v>
      </c>
      <c r="AC32" s="275" t="s">
        <v>2708</v>
      </c>
      <c r="AD32" s="276">
        <v>9489</v>
      </c>
      <c r="AE32" s="39">
        <v>1</v>
      </c>
      <c r="AF32" s="39">
        <v>1</v>
      </c>
      <c r="AG32" s="71">
        <v>1</v>
      </c>
      <c r="AH32" s="39">
        <v>1</v>
      </c>
      <c r="AI32" s="39">
        <v>1</v>
      </c>
      <c r="AJ32" s="73">
        <v>1</v>
      </c>
      <c r="AK32" s="164" t="s">
        <v>1814</v>
      </c>
      <c r="AL32" s="272" t="s">
        <v>1109</v>
      </c>
      <c r="AM32" s="272" t="s">
        <v>1109</v>
      </c>
      <c r="AN32" s="14"/>
    </row>
    <row r="33" spans="1:40" s="14" customFormat="1" ht="13.5" customHeight="1">
      <c r="A33" s="234" t="s">
        <v>4624</v>
      </c>
      <c r="B33" s="261">
        <v>262</v>
      </c>
      <c r="C33" s="264">
        <v>387</v>
      </c>
      <c r="D33" s="264">
        <v>398</v>
      </c>
      <c r="E33" s="264" t="s">
        <v>2140</v>
      </c>
      <c r="F33" s="264" t="s">
        <v>4718</v>
      </c>
      <c r="G33" s="268">
        <v>15</v>
      </c>
      <c r="H33" s="268" t="s">
        <v>4076</v>
      </c>
      <c r="I33" s="264" t="s">
        <v>2073</v>
      </c>
      <c r="J33" s="264" t="s">
        <v>2074</v>
      </c>
      <c r="K33" s="264" t="s">
        <v>4876</v>
      </c>
      <c r="L33" s="264">
        <v>110</v>
      </c>
      <c r="M33" s="268">
        <v>292</v>
      </c>
      <c r="N33" s="263" t="s">
        <v>4916</v>
      </c>
      <c r="O33" s="263" t="s">
        <v>7071</v>
      </c>
      <c r="P33" s="698"/>
      <c r="Q33" s="274" t="s">
        <v>2797</v>
      </c>
      <c r="R33" s="261">
        <v>262</v>
      </c>
      <c r="S33" s="264">
        <v>89410</v>
      </c>
      <c r="T33" s="264">
        <v>4620</v>
      </c>
      <c r="U33" s="264">
        <v>5260</v>
      </c>
      <c r="V33" s="263" t="s">
        <v>2709</v>
      </c>
      <c r="W33" s="268" t="s">
        <v>2710</v>
      </c>
      <c r="X33" s="264">
        <v>35020</v>
      </c>
      <c r="Y33" s="264">
        <v>1760</v>
      </c>
      <c r="Z33" s="264">
        <v>2676</v>
      </c>
      <c r="AA33" s="265" t="s">
        <v>2711</v>
      </c>
      <c r="AB33" s="264" t="s">
        <v>2712</v>
      </c>
      <c r="AC33" s="275">
        <v>1116</v>
      </c>
      <c r="AD33" s="276">
        <v>10940</v>
      </c>
      <c r="AE33" s="39">
        <v>1</v>
      </c>
      <c r="AF33" s="39">
        <v>1</v>
      </c>
      <c r="AG33" s="71">
        <v>1</v>
      </c>
      <c r="AH33" s="39">
        <v>1</v>
      </c>
      <c r="AI33" s="39">
        <v>1</v>
      </c>
      <c r="AJ33" s="73">
        <v>1</v>
      </c>
      <c r="AK33" s="164" t="s">
        <v>1814</v>
      </c>
      <c r="AL33" s="272" t="s">
        <v>1109</v>
      </c>
      <c r="AM33" s="272" t="s">
        <v>1109</v>
      </c>
    </row>
    <row r="34" spans="1:40" s="11" customFormat="1" ht="13.5" customHeight="1">
      <c r="A34" s="234" t="s">
        <v>4625</v>
      </c>
      <c r="B34" s="261">
        <v>287</v>
      </c>
      <c r="C34" s="264">
        <v>393</v>
      </c>
      <c r="D34" s="264">
        <v>399</v>
      </c>
      <c r="E34" s="264" t="s">
        <v>2141</v>
      </c>
      <c r="F34" s="264" t="s">
        <v>3070</v>
      </c>
      <c r="G34" s="268">
        <v>15</v>
      </c>
      <c r="H34" s="268" t="s">
        <v>2142</v>
      </c>
      <c r="I34" s="264" t="s">
        <v>2143</v>
      </c>
      <c r="J34" s="264" t="s">
        <v>2377</v>
      </c>
      <c r="K34" s="264" t="s">
        <v>4876</v>
      </c>
      <c r="L34" s="264">
        <v>112</v>
      </c>
      <c r="M34" s="268">
        <v>294</v>
      </c>
      <c r="N34" s="263" t="s">
        <v>2378</v>
      </c>
      <c r="O34" s="263" t="s">
        <v>2379</v>
      </c>
      <c r="P34" s="698"/>
      <c r="Q34" s="274" t="s">
        <v>3183</v>
      </c>
      <c r="R34" s="261">
        <v>287</v>
      </c>
      <c r="S34" s="264">
        <v>99710</v>
      </c>
      <c r="T34" s="264">
        <v>5074</v>
      </c>
      <c r="U34" s="264">
        <v>5813</v>
      </c>
      <c r="V34" s="263" t="s">
        <v>2713</v>
      </c>
      <c r="W34" s="268" t="s">
        <v>2714</v>
      </c>
      <c r="X34" s="264">
        <v>38780</v>
      </c>
      <c r="Y34" s="264">
        <v>1944</v>
      </c>
      <c r="Z34" s="264">
        <v>2957</v>
      </c>
      <c r="AA34" s="265" t="s">
        <v>2715</v>
      </c>
      <c r="AB34" s="264" t="s">
        <v>2716</v>
      </c>
      <c r="AC34" s="275">
        <v>1464</v>
      </c>
      <c r="AD34" s="276">
        <v>12300</v>
      </c>
      <c r="AE34" s="39">
        <v>1</v>
      </c>
      <c r="AF34" s="39">
        <v>1</v>
      </c>
      <c r="AG34" s="71">
        <v>1</v>
      </c>
      <c r="AH34" s="39">
        <v>1</v>
      </c>
      <c r="AI34" s="39">
        <v>1</v>
      </c>
      <c r="AJ34" s="73">
        <v>1</v>
      </c>
      <c r="AK34" s="164" t="s">
        <v>1814</v>
      </c>
      <c r="AL34" s="272" t="s">
        <v>1109</v>
      </c>
      <c r="AM34" s="272" t="s">
        <v>1109</v>
      </c>
      <c r="AN34" s="14"/>
    </row>
    <row r="35" spans="1:40" s="11" customFormat="1" ht="13.5" customHeight="1">
      <c r="A35" s="234" t="s">
        <v>4626</v>
      </c>
      <c r="B35" s="261">
        <v>314</v>
      </c>
      <c r="C35" s="264">
        <v>399</v>
      </c>
      <c r="D35" s="264">
        <v>401</v>
      </c>
      <c r="E35" s="264" t="s">
        <v>8864</v>
      </c>
      <c r="F35" s="264" t="s">
        <v>2380</v>
      </c>
      <c r="G35" s="268">
        <v>15</v>
      </c>
      <c r="H35" s="268" t="s">
        <v>4010</v>
      </c>
      <c r="I35" s="264" t="s">
        <v>2143</v>
      </c>
      <c r="J35" s="264" t="s">
        <v>2377</v>
      </c>
      <c r="K35" s="264" t="s">
        <v>4876</v>
      </c>
      <c r="L35" s="264">
        <v>114</v>
      </c>
      <c r="M35" s="268">
        <v>296</v>
      </c>
      <c r="N35" s="263" t="s">
        <v>2381</v>
      </c>
      <c r="O35" s="263" t="s">
        <v>3648</v>
      </c>
      <c r="P35" s="698"/>
      <c r="Q35" s="274" t="s">
        <v>3184</v>
      </c>
      <c r="R35" s="261">
        <v>314</v>
      </c>
      <c r="S35" s="264">
        <v>110200</v>
      </c>
      <c r="T35" s="264">
        <v>5525</v>
      </c>
      <c r="U35" s="264">
        <v>6374</v>
      </c>
      <c r="V35" s="263" t="s">
        <v>2717</v>
      </c>
      <c r="W35" s="268" t="s">
        <v>2718</v>
      </c>
      <c r="X35" s="264">
        <v>42600</v>
      </c>
      <c r="Y35" s="264">
        <v>2125</v>
      </c>
      <c r="Z35" s="264">
        <v>3236</v>
      </c>
      <c r="AA35" s="265" t="s">
        <v>2719</v>
      </c>
      <c r="AB35" s="264" t="s">
        <v>2720</v>
      </c>
      <c r="AC35" s="275">
        <v>1870</v>
      </c>
      <c r="AD35" s="276">
        <v>13740</v>
      </c>
      <c r="AE35" s="39">
        <v>1</v>
      </c>
      <c r="AF35" s="39">
        <v>1</v>
      </c>
      <c r="AG35" s="71">
        <v>1</v>
      </c>
      <c r="AH35" s="39">
        <v>1</v>
      </c>
      <c r="AI35" s="39">
        <v>1</v>
      </c>
      <c r="AJ35" s="73">
        <v>1</v>
      </c>
      <c r="AK35" s="164" t="s">
        <v>1814</v>
      </c>
      <c r="AL35" s="272" t="s">
        <v>1109</v>
      </c>
      <c r="AM35" s="272" t="s">
        <v>1109</v>
      </c>
      <c r="AN35" s="14"/>
    </row>
    <row r="36" spans="1:40" s="11" customFormat="1" ht="13.5" customHeight="1">
      <c r="A36" s="234" t="s">
        <v>4627</v>
      </c>
      <c r="B36" s="261">
        <v>347</v>
      </c>
      <c r="C36" s="264">
        <v>407</v>
      </c>
      <c r="D36" s="264">
        <v>404</v>
      </c>
      <c r="E36" s="264" t="s">
        <v>2382</v>
      </c>
      <c r="F36" s="264" t="s">
        <v>4730</v>
      </c>
      <c r="G36" s="268">
        <v>15</v>
      </c>
      <c r="H36" s="270" t="s">
        <v>2374</v>
      </c>
      <c r="I36" s="264" t="s">
        <v>2305</v>
      </c>
      <c r="J36" s="264" t="s">
        <v>2306</v>
      </c>
      <c r="K36" s="264" t="s">
        <v>4876</v>
      </c>
      <c r="L36" s="264">
        <v>116</v>
      </c>
      <c r="M36" s="268">
        <v>298</v>
      </c>
      <c r="N36" s="263" t="s">
        <v>2375</v>
      </c>
      <c r="O36" s="263" t="s">
        <v>2376</v>
      </c>
      <c r="P36" s="698"/>
      <c r="Q36" s="274" t="s">
        <v>462</v>
      </c>
      <c r="R36" s="261">
        <v>347</v>
      </c>
      <c r="S36" s="264">
        <v>124900</v>
      </c>
      <c r="T36" s="264">
        <v>6140</v>
      </c>
      <c r="U36" s="264">
        <v>7139</v>
      </c>
      <c r="V36" s="263" t="s">
        <v>2721</v>
      </c>
      <c r="W36" s="268" t="s">
        <v>2722</v>
      </c>
      <c r="X36" s="264">
        <v>48090</v>
      </c>
      <c r="Y36" s="264">
        <v>2380</v>
      </c>
      <c r="Z36" s="264">
        <v>3629</v>
      </c>
      <c r="AA36" s="265" t="s">
        <v>2723</v>
      </c>
      <c r="AB36" s="264" t="s">
        <v>2724</v>
      </c>
      <c r="AC36" s="275">
        <v>2510</v>
      </c>
      <c r="AD36" s="276">
        <v>15850</v>
      </c>
      <c r="AE36" s="39">
        <v>1</v>
      </c>
      <c r="AF36" s="39">
        <v>1</v>
      </c>
      <c r="AG36" s="71">
        <v>1</v>
      </c>
      <c r="AH36" s="39">
        <v>1</v>
      </c>
      <c r="AI36" s="39">
        <v>1</v>
      </c>
      <c r="AJ36" s="73">
        <v>1</v>
      </c>
      <c r="AK36" s="164" t="s">
        <v>1814</v>
      </c>
      <c r="AL36" s="272" t="s">
        <v>1109</v>
      </c>
      <c r="AM36" s="272"/>
      <c r="AN36" s="14"/>
    </row>
    <row r="37" spans="1:40" s="11" customFormat="1" ht="13.5" customHeight="1">
      <c r="A37" s="234" t="s">
        <v>4628</v>
      </c>
      <c r="B37" s="261">
        <v>382</v>
      </c>
      <c r="C37" s="264">
        <v>416</v>
      </c>
      <c r="D37" s="264">
        <v>406</v>
      </c>
      <c r="E37" s="264" t="s">
        <v>2663</v>
      </c>
      <c r="F37" s="264">
        <v>48</v>
      </c>
      <c r="G37" s="268">
        <v>15</v>
      </c>
      <c r="H37" s="268" t="s">
        <v>2664</v>
      </c>
      <c r="I37" s="264">
        <v>320</v>
      </c>
      <c r="J37" s="264">
        <v>290</v>
      </c>
      <c r="K37" s="264" t="s">
        <v>4876</v>
      </c>
      <c r="L37" s="264">
        <v>118</v>
      </c>
      <c r="M37" s="268">
        <v>300</v>
      </c>
      <c r="N37" s="263" t="s">
        <v>2665</v>
      </c>
      <c r="O37" s="263" t="s">
        <v>2666</v>
      </c>
      <c r="P37" s="698"/>
      <c r="Q37" s="274" t="s">
        <v>463</v>
      </c>
      <c r="R37" s="261">
        <v>382</v>
      </c>
      <c r="S37" s="264">
        <v>141300</v>
      </c>
      <c r="T37" s="264">
        <v>6794</v>
      </c>
      <c r="U37" s="264">
        <v>7965</v>
      </c>
      <c r="V37" s="263" t="s">
        <v>2725</v>
      </c>
      <c r="W37" s="270" t="s">
        <v>2726</v>
      </c>
      <c r="X37" s="264">
        <v>53620</v>
      </c>
      <c r="Y37" s="264">
        <v>2641</v>
      </c>
      <c r="Z37" s="264">
        <v>4031</v>
      </c>
      <c r="AA37" s="265" t="s">
        <v>2727</v>
      </c>
      <c r="AB37" s="264" t="s">
        <v>2728</v>
      </c>
      <c r="AC37" s="275">
        <v>3326</v>
      </c>
      <c r="AD37" s="276">
        <v>18130</v>
      </c>
      <c r="AE37" s="39">
        <v>1</v>
      </c>
      <c r="AF37" s="39">
        <v>1</v>
      </c>
      <c r="AG37" s="71">
        <v>1</v>
      </c>
      <c r="AH37" s="39">
        <v>1</v>
      </c>
      <c r="AI37" s="39">
        <v>1</v>
      </c>
      <c r="AJ37" s="73">
        <v>1</v>
      </c>
      <c r="AK37" s="164" t="s">
        <v>1814</v>
      </c>
      <c r="AL37" s="272" t="s">
        <v>1109</v>
      </c>
      <c r="AM37" s="272"/>
      <c r="AN37" s="14"/>
    </row>
    <row r="38" spans="1:40" s="11" customFormat="1" ht="13.5" customHeight="1">
      <c r="A38" s="234" t="s">
        <v>4629</v>
      </c>
      <c r="B38" s="261">
        <v>421</v>
      </c>
      <c r="C38" s="264">
        <v>425</v>
      </c>
      <c r="D38" s="264">
        <v>409</v>
      </c>
      <c r="E38" s="264" t="s">
        <v>2667</v>
      </c>
      <c r="F38" s="264" t="s">
        <v>3026</v>
      </c>
      <c r="G38" s="268">
        <v>15</v>
      </c>
      <c r="H38" s="268" t="s">
        <v>2668</v>
      </c>
      <c r="I38" s="264" t="s">
        <v>2143</v>
      </c>
      <c r="J38" s="264" t="s">
        <v>2377</v>
      </c>
      <c r="K38" s="264" t="s">
        <v>4876</v>
      </c>
      <c r="L38" s="264">
        <v>122</v>
      </c>
      <c r="M38" s="268">
        <v>304</v>
      </c>
      <c r="N38" s="263" t="s">
        <v>2669</v>
      </c>
      <c r="O38" s="263" t="s">
        <v>2415</v>
      </c>
      <c r="P38" s="698"/>
      <c r="Q38" s="274" t="s">
        <v>464</v>
      </c>
      <c r="R38" s="261">
        <v>421</v>
      </c>
      <c r="S38" s="264">
        <v>159600</v>
      </c>
      <c r="T38" s="264">
        <v>7510</v>
      </c>
      <c r="U38" s="264">
        <v>8880</v>
      </c>
      <c r="V38" s="263" t="s">
        <v>2729</v>
      </c>
      <c r="W38" s="268" t="s">
        <v>2730</v>
      </c>
      <c r="X38" s="264">
        <v>60080</v>
      </c>
      <c r="Y38" s="264">
        <v>2938</v>
      </c>
      <c r="Z38" s="264">
        <v>4489</v>
      </c>
      <c r="AA38" s="265" t="s">
        <v>2731</v>
      </c>
      <c r="AB38" s="264" t="s">
        <v>2732</v>
      </c>
      <c r="AC38" s="275">
        <v>4398</v>
      </c>
      <c r="AD38" s="276">
        <v>20800</v>
      </c>
      <c r="AE38" s="39">
        <v>1</v>
      </c>
      <c r="AF38" s="39">
        <v>1</v>
      </c>
      <c r="AG38" s="71">
        <v>1</v>
      </c>
      <c r="AH38" s="39">
        <v>1</v>
      </c>
      <c r="AI38" s="39">
        <v>1</v>
      </c>
      <c r="AJ38" s="73">
        <v>1</v>
      </c>
      <c r="AK38" s="164" t="s">
        <v>1814</v>
      </c>
      <c r="AL38" s="272" t="s">
        <v>1109</v>
      </c>
      <c r="AM38" s="272"/>
      <c r="AN38" s="14"/>
    </row>
    <row r="39" spans="1:40" s="11" customFormat="1" ht="13.5" customHeight="1">
      <c r="A39" s="234" t="s">
        <v>4630</v>
      </c>
      <c r="B39" s="261">
        <v>463</v>
      </c>
      <c r="C39" s="264">
        <v>435</v>
      </c>
      <c r="D39" s="264">
        <v>412</v>
      </c>
      <c r="E39" s="264" t="s">
        <v>2416</v>
      </c>
      <c r="F39" s="264" t="s">
        <v>4088</v>
      </c>
      <c r="G39" s="268">
        <v>15</v>
      </c>
      <c r="H39" s="268" t="s">
        <v>2417</v>
      </c>
      <c r="I39" s="264" t="s">
        <v>2082</v>
      </c>
      <c r="J39" s="264" t="s">
        <v>8728</v>
      </c>
      <c r="K39" s="264" t="s">
        <v>4876</v>
      </c>
      <c r="L39" s="264">
        <v>124</v>
      </c>
      <c r="M39" s="268">
        <v>306</v>
      </c>
      <c r="N39" s="263" t="s">
        <v>2418</v>
      </c>
      <c r="O39" s="263" t="s">
        <v>2419</v>
      </c>
      <c r="P39" s="698"/>
      <c r="Q39" s="274" t="s">
        <v>465</v>
      </c>
      <c r="R39" s="261">
        <v>463</v>
      </c>
      <c r="S39" s="264">
        <v>180200</v>
      </c>
      <c r="T39" s="264">
        <v>8283</v>
      </c>
      <c r="U39" s="264">
        <v>9878</v>
      </c>
      <c r="V39" s="263" t="s">
        <v>2733</v>
      </c>
      <c r="W39" s="268" t="s">
        <v>2734</v>
      </c>
      <c r="X39" s="264">
        <v>67040</v>
      </c>
      <c r="Y39" s="264">
        <v>3254</v>
      </c>
      <c r="Z39" s="264">
        <v>4978</v>
      </c>
      <c r="AA39" s="265" t="s">
        <v>2735</v>
      </c>
      <c r="AB39" s="264" t="s">
        <v>2736</v>
      </c>
      <c r="AC39" s="275">
        <v>5735</v>
      </c>
      <c r="AD39" s="276">
        <v>23850</v>
      </c>
      <c r="AE39" s="39">
        <v>1</v>
      </c>
      <c r="AF39" s="39">
        <v>1</v>
      </c>
      <c r="AG39" s="71">
        <v>1</v>
      </c>
      <c r="AH39" s="39">
        <v>1</v>
      </c>
      <c r="AI39" s="39">
        <v>1</v>
      </c>
      <c r="AJ39" s="73">
        <v>1</v>
      </c>
      <c r="AK39" s="164" t="s">
        <v>1814</v>
      </c>
      <c r="AL39" s="272" t="s">
        <v>1109</v>
      </c>
      <c r="AM39" s="272"/>
      <c r="AN39" s="14"/>
    </row>
    <row r="40" spans="1:40" s="11" customFormat="1" ht="13.5" customHeight="1">
      <c r="A40" s="234" t="s">
        <v>4631</v>
      </c>
      <c r="B40" s="261">
        <v>509</v>
      </c>
      <c r="C40" s="264">
        <v>446</v>
      </c>
      <c r="D40" s="264">
        <v>416</v>
      </c>
      <c r="E40" s="264" t="s">
        <v>4725</v>
      </c>
      <c r="F40" s="264" t="s">
        <v>2383</v>
      </c>
      <c r="G40" s="268">
        <v>15</v>
      </c>
      <c r="H40" s="270" t="s">
        <v>2384</v>
      </c>
      <c r="I40" s="264" t="s">
        <v>2385</v>
      </c>
      <c r="J40" s="264" t="s">
        <v>2386</v>
      </c>
      <c r="K40" s="264" t="s">
        <v>4876</v>
      </c>
      <c r="L40" s="264">
        <v>128</v>
      </c>
      <c r="M40" s="268">
        <v>310</v>
      </c>
      <c r="N40" s="263" t="s">
        <v>9174</v>
      </c>
      <c r="O40" s="263" t="s">
        <v>8772</v>
      </c>
      <c r="P40" s="698"/>
      <c r="Q40" s="274" t="s">
        <v>466</v>
      </c>
      <c r="R40" s="261">
        <v>509</v>
      </c>
      <c r="S40" s="264">
        <v>204500</v>
      </c>
      <c r="T40" s="264">
        <v>9172</v>
      </c>
      <c r="U40" s="264">
        <v>11030</v>
      </c>
      <c r="V40" s="263" t="s">
        <v>2737</v>
      </c>
      <c r="W40" s="268" t="s">
        <v>2068</v>
      </c>
      <c r="X40" s="264">
        <v>75400</v>
      </c>
      <c r="Y40" s="264">
        <v>3625</v>
      </c>
      <c r="Z40" s="264">
        <v>5552</v>
      </c>
      <c r="AA40" s="265" t="s">
        <v>2738</v>
      </c>
      <c r="AB40" s="264" t="s">
        <v>2739</v>
      </c>
      <c r="AC40" s="275">
        <v>7513</v>
      </c>
      <c r="AD40" s="276">
        <v>27630</v>
      </c>
      <c r="AE40" s="39">
        <v>1</v>
      </c>
      <c r="AF40" s="39">
        <v>1</v>
      </c>
      <c r="AG40" s="71">
        <v>1</v>
      </c>
      <c r="AH40" s="39">
        <v>1</v>
      </c>
      <c r="AI40" s="39">
        <v>1</v>
      </c>
      <c r="AJ40" s="73">
        <v>1</v>
      </c>
      <c r="AK40" s="164" t="s">
        <v>1814</v>
      </c>
      <c r="AL40" s="272" t="s">
        <v>1109</v>
      </c>
      <c r="AM40" s="272"/>
      <c r="AN40" s="14"/>
    </row>
    <row r="41" spans="1:40" s="11" customFormat="1" ht="13.5" customHeight="1">
      <c r="A41" s="234" t="s">
        <v>4632</v>
      </c>
      <c r="B41" s="261">
        <v>551</v>
      </c>
      <c r="C41" s="264">
        <v>455</v>
      </c>
      <c r="D41" s="264">
        <v>418</v>
      </c>
      <c r="E41" s="264">
        <v>42</v>
      </c>
      <c r="F41" s="264" t="s">
        <v>4064</v>
      </c>
      <c r="G41" s="268">
        <v>15</v>
      </c>
      <c r="H41" s="268" t="s">
        <v>2387</v>
      </c>
      <c r="I41" s="264" t="s">
        <v>2143</v>
      </c>
      <c r="J41" s="264" t="s">
        <v>2377</v>
      </c>
      <c r="K41" s="264" t="s">
        <v>4876</v>
      </c>
      <c r="L41" s="264">
        <v>132</v>
      </c>
      <c r="M41" s="268">
        <v>312</v>
      </c>
      <c r="N41" s="263" t="s">
        <v>2388</v>
      </c>
      <c r="O41" s="263" t="s">
        <v>2389</v>
      </c>
      <c r="P41" s="698"/>
      <c r="Q41" s="274" t="s">
        <v>467</v>
      </c>
      <c r="R41" s="261">
        <v>551</v>
      </c>
      <c r="S41" s="264">
        <v>226100</v>
      </c>
      <c r="T41" s="264">
        <v>9939</v>
      </c>
      <c r="U41" s="264">
        <v>12050</v>
      </c>
      <c r="V41" s="263" t="s">
        <v>2740</v>
      </c>
      <c r="W41" s="268" t="s">
        <v>2741</v>
      </c>
      <c r="X41" s="264">
        <v>82490</v>
      </c>
      <c r="Y41" s="264">
        <v>3947</v>
      </c>
      <c r="Z41" s="264">
        <v>6051</v>
      </c>
      <c r="AA41" s="265" t="s">
        <v>2742</v>
      </c>
      <c r="AB41" s="264" t="s">
        <v>2743</v>
      </c>
      <c r="AC41" s="254">
        <v>9410</v>
      </c>
      <c r="AD41" s="258">
        <v>30870</v>
      </c>
      <c r="AE41" s="39">
        <v>1</v>
      </c>
      <c r="AF41" s="39">
        <v>1</v>
      </c>
      <c r="AG41" s="71">
        <v>1</v>
      </c>
      <c r="AH41" s="39">
        <v>1</v>
      </c>
      <c r="AI41" s="39">
        <v>1</v>
      </c>
      <c r="AJ41" s="73">
        <v>1</v>
      </c>
      <c r="AK41" s="164" t="s">
        <v>1814</v>
      </c>
      <c r="AL41" s="272" t="s">
        <v>1109</v>
      </c>
      <c r="AM41" s="272"/>
      <c r="AN41" s="14"/>
    </row>
    <row r="42" spans="1:40" s="11" customFormat="1" ht="13.5" customHeight="1">
      <c r="A42" s="234" t="s">
        <v>105</v>
      </c>
      <c r="B42" s="261">
        <v>592</v>
      </c>
      <c r="C42" s="264">
        <v>465</v>
      </c>
      <c r="D42" s="264">
        <v>421</v>
      </c>
      <c r="E42" s="264">
        <v>45</v>
      </c>
      <c r="F42" s="264" t="s">
        <v>2390</v>
      </c>
      <c r="G42" s="268">
        <v>15</v>
      </c>
      <c r="H42" s="268" t="s">
        <v>2391</v>
      </c>
      <c r="I42" s="264" t="s">
        <v>2073</v>
      </c>
      <c r="J42" s="264" t="s">
        <v>2074</v>
      </c>
      <c r="K42" s="264" t="s">
        <v>4876</v>
      </c>
      <c r="L42" s="264">
        <v>134</v>
      </c>
      <c r="M42" s="268">
        <v>316</v>
      </c>
      <c r="N42" s="263" t="s">
        <v>2392</v>
      </c>
      <c r="O42" s="263" t="s">
        <v>2393</v>
      </c>
      <c r="P42" s="698"/>
      <c r="Q42" s="274" t="s">
        <v>468</v>
      </c>
      <c r="R42" s="261">
        <v>592</v>
      </c>
      <c r="S42" s="264">
        <v>250200</v>
      </c>
      <c r="T42" s="264">
        <v>10760</v>
      </c>
      <c r="U42" s="264">
        <v>13140</v>
      </c>
      <c r="V42" s="263" t="s">
        <v>2744</v>
      </c>
      <c r="W42" s="268" t="s">
        <v>7996</v>
      </c>
      <c r="X42" s="264">
        <v>90170</v>
      </c>
      <c r="Y42" s="264">
        <v>4284</v>
      </c>
      <c r="Z42" s="264">
        <v>6574</v>
      </c>
      <c r="AA42" s="265" t="s">
        <v>2745</v>
      </c>
      <c r="AB42" s="264" t="s">
        <v>2746</v>
      </c>
      <c r="AC42" s="275">
        <v>11560</v>
      </c>
      <c r="AD42" s="276">
        <v>34670</v>
      </c>
      <c r="AE42" s="39">
        <v>1</v>
      </c>
      <c r="AF42" s="39">
        <v>1</v>
      </c>
      <c r="AG42" s="71">
        <v>1</v>
      </c>
      <c r="AH42" s="39">
        <v>1</v>
      </c>
      <c r="AI42" s="39">
        <v>1</v>
      </c>
      <c r="AJ42" s="73">
        <v>1</v>
      </c>
      <c r="AK42" s="164" t="s">
        <v>1814</v>
      </c>
      <c r="AL42" s="272" t="s">
        <v>1109</v>
      </c>
      <c r="AM42" s="272"/>
      <c r="AN42" s="14"/>
    </row>
    <row r="43" spans="1:40" s="11" customFormat="1" ht="13.5" customHeight="1">
      <c r="A43" s="234" t="s">
        <v>7018</v>
      </c>
      <c r="B43" s="261">
        <v>634</v>
      </c>
      <c r="C43" s="264">
        <v>474</v>
      </c>
      <c r="D43" s="264">
        <v>424</v>
      </c>
      <c r="E43" s="264" t="s">
        <v>2394</v>
      </c>
      <c r="F43" s="264" t="s">
        <v>2395</v>
      </c>
      <c r="G43" s="268">
        <v>15</v>
      </c>
      <c r="H43" s="270" t="s">
        <v>2396</v>
      </c>
      <c r="I43" s="264" t="s">
        <v>2143</v>
      </c>
      <c r="J43" s="264" t="s">
        <v>2377</v>
      </c>
      <c r="K43" s="264" t="s">
        <v>4876</v>
      </c>
      <c r="L43" s="264">
        <v>140</v>
      </c>
      <c r="M43" s="268">
        <v>312</v>
      </c>
      <c r="N43" s="263" t="s">
        <v>2397</v>
      </c>
      <c r="O43" s="263" t="s">
        <v>3750</v>
      </c>
      <c r="P43" s="698"/>
      <c r="Q43" s="274" t="s">
        <v>721</v>
      </c>
      <c r="R43" s="261">
        <v>634</v>
      </c>
      <c r="S43" s="264">
        <v>274200</v>
      </c>
      <c r="T43" s="264">
        <v>11570</v>
      </c>
      <c r="U43" s="264">
        <v>14220</v>
      </c>
      <c r="V43" s="263" t="s">
        <v>2747</v>
      </c>
      <c r="W43" s="270" t="s">
        <v>2748</v>
      </c>
      <c r="X43" s="264">
        <v>98250</v>
      </c>
      <c r="Y43" s="264">
        <v>4634</v>
      </c>
      <c r="Z43" s="264">
        <v>7117</v>
      </c>
      <c r="AA43" s="265" t="s">
        <v>8144</v>
      </c>
      <c r="AB43" s="264" t="s">
        <v>2749</v>
      </c>
      <c r="AC43" s="275">
        <v>14020</v>
      </c>
      <c r="AD43" s="276">
        <v>38570</v>
      </c>
      <c r="AE43" s="39">
        <v>1</v>
      </c>
      <c r="AF43" s="39">
        <v>1</v>
      </c>
      <c r="AG43" s="71">
        <v>1</v>
      </c>
      <c r="AH43" s="39">
        <v>1</v>
      </c>
      <c r="AI43" s="39">
        <v>1</v>
      </c>
      <c r="AJ43" s="73">
        <v>1</v>
      </c>
      <c r="AK43" s="164" t="s">
        <v>1814</v>
      </c>
      <c r="AL43" s="272" t="s">
        <v>1109</v>
      </c>
      <c r="AM43" s="272"/>
      <c r="AN43" s="14"/>
    </row>
    <row r="44" spans="1:40" s="11" customFormat="1" ht="13.5" customHeight="1">
      <c r="A44" s="234" t="s">
        <v>7019</v>
      </c>
      <c r="B44" s="261">
        <v>677</v>
      </c>
      <c r="C44" s="264">
        <v>483</v>
      </c>
      <c r="D44" s="264">
        <v>428</v>
      </c>
      <c r="E44" s="264" t="s">
        <v>8832</v>
      </c>
      <c r="F44" s="264" t="s">
        <v>2398</v>
      </c>
      <c r="G44" s="268">
        <v>15</v>
      </c>
      <c r="H44" s="268" t="s">
        <v>2399</v>
      </c>
      <c r="I44" s="264">
        <v>320</v>
      </c>
      <c r="J44" s="264">
        <v>290</v>
      </c>
      <c r="K44" s="264" t="s">
        <v>4876</v>
      </c>
      <c r="L44" s="264">
        <v>144</v>
      </c>
      <c r="M44" s="268">
        <v>316</v>
      </c>
      <c r="N44" s="263" t="s">
        <v>2400</v>
      </c>
      <c r="O44" s="263" t="s">
        <v>2401</v>
      </c>
      <c r="P44" s="698"/>
      <c r="Q44" s="274" t="s">
        <v>319</v>
      </c>
      <c r="R44" s="261">
        <v>677</v>
      </c>
      <c r="S44" s="264">
        <v>299500</v>
      </c>
      <c r="T44" s="264">
        <v>12400</v>
      </c>
      <c r="U44" s="264">
        <v>15350</v>
      </c>
      <c r="V44" s="263" t="s">
        <v>2750</v>
      </c>
      <c r="W44" s="268" t="s">
        <v>2751</v>
      </c>
      <c r="X44" s="264">
        <v>106900</v>
      </c>
      <c r="Y44" s="264">
        <v>4994</v>
      </c>
      <c r="Z44" s="264">
        <v>7680</v>
      </c>
      <c r="AA44" s="265" t="s">
        <v>2752</v>
      </c>
      <c r="AB44" s="264" t="s">
        <v>2753</v>
      </c>
      <c r="AC44" s="275">
        <v>16790</v>
      </c>
      <c r="AD44" s="276">
        <v>42920</v>
      </c>
      <c r="AE44" s="39">
        <v>1</v>
      </c>
      <c r="AF44" s="39">
        <v>1</v>
      </c>
      <c r="AG44" s="71">
        <v>1</v>
      </c>
      <c r="AH44" s="39">
        <v>1</v>
      </c>
      <c r="AI44" s="39">
        <v>1</v>
      </c>
      <c r="AJ44" s="73">
        <v>1</v>
      </c>
      <c r="AK44" s="164" t="s">
        <v>1814</v>
      </c>
      <c r="AL44" s="272" t="s">
        <v>1109</v>
      </c>
      <c r="AM44" s="272"/>
      <c r="AN44" s="14"/>
    </row>
    <row r="45" spans="1:40" s="11" customFormat="1" ht="13.5" customHeight="1">
      <c r="A45" s="234" t="s">
        <v>7020</v>
      </c>
      <c r="B45" s="261">
        <v>744</v>
      </c>
      <c r="C45" s="264">
        <v>498</v>
      </c>
      <c r="D45" s="264">
        <v>432</v>
      </c>
      <c r="E45" s="264" t="s">
        <v>2402</v>
      </c>
      <c r="F45" s="264" t="s">
        <v>3727</v>
      </c>
      <c r="G45" s="268">
        <v>15</v>
      </c>
      <c r="H45" s="268" t="s">
        <v>2403</v>
      </c>
      <c r="I45" s="264" t="s">
        <v>2082</v>
      </c>
      <c r="J45" s="264" t="s">
        <v>8728</v>
      </c>
      <c r="K45" s="264" t="s">
        <v>4876</v>
      </c>
      <c r="L45" s="264">
        <v>148</v>
      </c>
      <c r="M45" s="268">
        <v>320</v>
      </c>
      <c r="N45" s="263" t="s">
        <v>2688</v>
      </c>
      <c r="O45" s="263" t="s">
        <v>3400</v>
      </c>
      <c r="P45" s="698"/>
      <c r="Q45" s="274" t="s">
        <v>320</v>
      </c>
      <c r="R45" s="261">
        <v>744</v>
      </c>
      <c r="S45" s="264">
        <v>342100</v>
      </c>
      <c r="T45" s="264">
        <v>13740</v>
      </c>
      <c r="U45" s="264">
        <v>17170</v>
      </c>
      <c r="V45" s="263" t="s">
        <v>2754</v>
      </c>
      <c r="W45" s="268" t="s">
        <v>2755</v>
      </c>
      <c r="X45" s="264">
        <v>119900</v>
      </c>
      <c r="Y45" s="264">
        <v>5552</v>
      </c>
      <c r="Z45" s="264">
        <v>8549</v>
      </c>
      <c r="AA45" s="265" t="s">
        <v>3649</v>
      </c>
      <c r="AB45" s="266" t="s">
        <v>2756</v>
      </c>
      <c r="AC45" s="275">
        <v>21840</v>
      </c>
      <c r="AD45" s="276">
        <v>49980</v>
      </c>
      <c r="AE45" s="39">
        <v>1</v>
      </c>
      <c r="AF45" s="39">
        <v>1</v>
      </c>
      <c r="AG45" s="71">
        <v>1</v>
      </c>
      <c r="AH45" s="39">
        <v>1</v>
      </c>
      <c r="AI45" s="39">
        <v>1</v>
      </c>
      <c r="AJ45" s="73">
        <v>1</v>
      </c>
      <c r="AK45" s="164" t="s">
        <v>1814</v>
      </c>
      <c r="AL45" s="272" t="s">
        <v>1109</v>
      </c>
      <c r="AM45" s="272"/>
      <c r="AN45" s="14"/>
    </row>
    <row r="46" spans="1:40" s="11" customFormat="1" ht="13.5" customHeight="1">
      <c r="A46" s="234" t="s">
        <v>7021</v>
      </c>
      <c r="B46" s="261">
        <v>818</v>
      </c>
      <c r="C46" s="264">
        <v>514</v>
      </c>
      <c r="D46" s="264">
        <v>437</v>
      </c>
      <c r="E46" s="264" t="s">
        <v>2689</v>
      </c>
      <c r="F46" s="264">
        <v>97</v>
      </c>
      <c r="G46" s="268">
        <v>15</v>
      </c>
      <c r="H46" s="268">
        <v>1043</v>
      </c>
      <c r="I46" s="264">
        <v>320</v>
      </c>
      <c r="J46" s="264">
        <v>290</v>
      </c>
      <c r="K46" s="264" t="s">
        <v>4876</v>
      </c>
      <c r="L46" s="264">
        <v>154</v>
      </c>
      <c r="M46" s="268">
        <v>326</v>
      </c>
      <c r="N46" s="263" t="s">
        <v>2690</v>
      </c>
      <c r="O46" s="263" t="s">
        <v>2691</v>
      </c>
      <c r="P46" s="698"/>
      <c r="Q46" s="274" t="s">
        <v>321</v>
      </c>
      <c r="R46" s="261">
        <v>818</v>
      </c>
      <c r="S46" s="264">
        <v>392200</v>
      </c>
      <c r="T46" s="264">
        <v>15260</v>
      </c>
      <c r="U46" s="264">
        <v>19260</v>
      </c>
      <c r="V46" s="263" t="s">
        <v>2757</v>
      </c>
      <c r="W46" s="268" t="s">
        <v>3986</v>
      </c>
      <c r="X46" s="264">
        <v>135500</v>
      </c>
      <c r="Y46" s="264">
        <v>6203</v>
      </c>
      <c r="Z46" s="264">
        <v>9561</v>
      </c>
      <c r="AA46" s="265" t="s">
        <v>2758</v>
      </c>
      <c r="AB46" s="264" t="s">
        <v>2759</v>
      </c>
      <c r="AC46" s="275">
        <v>28510</v>
      </c>
      <c r="AD46" s="276">
        <v>58650</v>
      </c>
      <c r="AE46" s="39">
        <v>1</v>
      </c>
      <c r="AF46" s="39">
        <v>1</v>
      </c>
      <c r="AG46" s="71">
        <v>1</v>
      </c>
      <c r="AH46" s="39">
        <v>1</v>
      </c>
      <c r="AI46" s="39">
        <v>1</v>
      </c>
      <c r="AJ46" s="73">
        <v>1</v>
      </c>
      <c r="AK46" s="164" t="s">
        <v>1814</v>
      </c>
      <c r="AL46" s="272" t="s">
        <v>1109</v>
      </c>
      <c r="AM46" s="272"/>
      <c r="AN46" s="14"/>
    </row>
    <row r="47" spans="1:40" s="11" customFormat="1" ht="13.5" customHeight="1">
      <c r="A47" s="234" t="s">
        <v>7022</v>
      </c>
      <c r="B47" s="261">
        <v>900</v>
      </c>
      <c r="C47" s="264">
        <v>531</v>
      </c>
      <c r="D47" s="264">
        <v>442</v>
      </c>
      <c r="E47" s="264" t="s">
        <v>2692</v>
      </c>
      <c r="F47" s="264">
        <v>106</v>
      </c>
      <c r="G47" s="268">
        <v>15</v>
      </c>
      <c r="H47" s="268">
        <v>1149</v>
      </c>
      <c r="I47" s="264">
        <v>319</v>
      </c>
      <c r="J47" s="264">
        <v>289</v>
      </c>
      <c r="K47" s="264" t="s">
        <v>4876</v>
      </c>
      <c r="L47" s="264">
        <v>158</v>
      </c>
      <c r="M47" s="268">
        <v>330</v>
      </c>
      <c r="N47" s="263" t="s">
        <v>3706</v>
      </c>
      <c r="O47" s="263" t="s">
        <v>2693</v>
      </c>
      <c r="P47" s="698"/>
      <c r="Q47" s="274" t="s">
        <v>322</v>
      </c>
      <c r="R47" s="261">
        <v>900</v>
      </c>
      <c r="S47" s="264">
        <v>450200</v>
      </c>
      <c r="T47" s="264">
        <v>16960</v>
      </c>
      <c r="U47" s="264">
        <v>21620</v>
      </c>
      <c r="V47" s="263" t="s">
        <v>2760</v>
      </c>
      <c r="W47" s="268" t="s">
        <v>2761</v>
      </c>
      <c r="X47" s="264">
        <v>153300</v>
      </c>
      <c r="Y47" s="264">
        <v>6938</v>
      </c>
      <c r="Z47" s="264">
        <v>10710</v>
      </c>
      <c r="AA47" s="265" t="s">
        <v>2762</v>
      </c>
      <c r="AB47" s="264" t="s">
        <v>2348</v>
      </c>
      <c r="AC47" s="275">
        <v>37350</v>
      </c>
      <c r="AD47" s="276">
        <v>68890</v>
      </c>
      <c r="AE47" s="39">
        <v>1</v>
      </c>
      <c r="AF47" s="39">
        <v>1</v>
      </c>
      <c r="AG47" s="71">
        <v>1</v>
      </c>
      <c r="AH47" s="39">
        <v>1</v>
      </c>
      <c r="AI47" s="39">
        <v>1</v>
      </c>
      <c r="AJ47" s="73">
        <v>1</v>
      </c>
      <c r="AK47" s="164" t="s">
        <v>1814</v>
      </c>
      <c r="AL47" s="272" t="s">
        <v>1109</v>
      </c>
      <c r="AM47" s="272"/>
      <c r="AN47" s="14"/>
    </row>
    <row r="48" spans="1:40" s="11" customFormat="1" ht="13.5" customHeight="1">
      <c r="A48" s="234" t="s">
        <v>7023</v>
      </c>
      <c r="B48" s="261">
        <v>990</v>
      </c>
      <c r="C48" s="264">
        <v>550</v>
      </c>
      <c r="D48" s="264">
        <v>448</v>
      </c>
      <c r="E48" s="264" t="s">
        <v>2694</v>
      </c>
      <c r="F48" s="264">
        <v>115</v>
      </c>
      <c r="G48" s="268">
        <v>15</v>
      </c>
      <c r="H48" s="268">
        <v>1262</v>
      </c>
      <c r="I48" s="264">
        <v>320</v>
      </c>
      <c r="J48" s="264">
        <v>290</v>
      </c>
      <c r="K48" s="264" t="s">
        <v>4876</v>
      </c>
      <c r="L48" s="264">
        <v>164</v>
      </c>
      <c r="M48" s="268">
        <v>336</v>
      </c>
      <c r="N48" s="263" t="s">
        <v>2695</v>
      </c>
      <c r="O48" s="263" t="s">
        <v>5675</v>
      </c>
      <c r="P48" s="698"/>
      <c r="Q48" s="274" t="s">
        <v>323</v>
      </c>
      <c r="R48" s="261">
        <v>990</v>
      </c>
      <c r="S48" s="264">
        <v>518900</v>
      </c>
      <c r="T48" s="264">
        <v>18870</v>
      </c>
      <c r="U48" s="264">
        <v>24280</v>
      </c>
      <c r="V48" s="263" t="s">
        <v>2763</v>
      </c>
      <c r="W48" s="268" t="s">
        <v>8470</v>
      </c>
      <c r="X48" s="264">
        <v>173400</v>
      </c>
      <c r="Y48" s="264">
        <v>7739</v>
      </c>
      <c r="Z48" s="264">
        <v>11960</v>
      </c>
      <c r="AA48" s="265" t="s">
        <v>7290</v>
      </c>
      <c r="AB48" s="264" t="s">
        <v>7291</v>
      </c>
      <c r="AC48" s="275">
        <v>48210</v>
      </c>
      <c r="AD48" s="276">
        <v>81530</v>
      </c>
      <c r="AE48" s="39">
        <v>1</v>
      </c>
      <c r="AF48" s="39">
        <v>1</v>
      </c>
      <c r="AG48" s="71">
        <v>1</v>
      </c>
      <c r="AH48" s="39">
        <v>1</v>
      </c>
      <c r="AI48" s="39">
        <v>1</v>
      </c>
      <c r="AJ48" s="73">
        <v>1</v>
      </c>
      <c r="AK48" s="164" t="s">
        <v>1814</v>
      </c>
      <c r="AL48" s="272" t="s">
        <v>1109</v>
      </c>
      <c r="AM48" s="272"/>
      <c r="AN48" s="14"/>
    </row>
    <row r="49" spans="1:40" s="11" customFormat="1" ht="13.5" customHeight="1">
      <c r="A49" s="234" t="s">
        <v>7024</v>
      </c>
      <c r="B49" s="261">
        <v>1086</v>
      </c>
      <c r="C49" s="264">
        <v>569</v>
      </c>
      <c r="D49" s="264">
        <v>454</v>
      </c>
      <c r="E49" s="264">
        <v>78</v>
      </c>
      <c r="F49" s="264">
        <v>125</v>
      </c>
      <c r="G49" s="268">
        <v>15</v>
      </c>
      <c r="H49" s="268">
        <v>1386</v>
      </c>
      <c r="I49" s="264">
        <v>319</v>
      </c>
      <c r="J49" s="264">
        <v>289</v>
      </c>
      <c r="K49" s="264" t="s">
        <v>4876</v>
      </c>
      <c r="L49" s="264">
        <v>170</v>
      </c>
      <c r="M49" s="268">
        <v>342</v>
      </c>
      <c r="N49" s="263" t="s">
        <v>2696</v>
      </c>
      <c r="O49" s="263" t="s">
        <v>2400</v>
      </c>
      <c r="P49" s="698"/>
      <c r="Q49" s="274" t="s">
        <v>324</v>
      </c>
      <c r="R49" s="261">
        <v>1086</v>
      </c>
      <c r="S49" s="264">
        <v>595700</v>
      </c>
      <c r="T49" s="264">
        <v>20940</v>
      </c>
      <c r="U49" s="264">
        <v>27210</v>
      </c>
      <c r="V49" s="263" t="s">
        <v>7292</v>
      </c>
      <c r="W49" s="268" t="s">
        <v>7293</v>
      </c>
      <c r="X49" s="264">
        <v>196200</v>
      </c>
      <c r="Y49" s="264">
        <v>8645</v>
      </c>
      <c r="Z49" s="264">
        <v>13380</v>
      </c>
      <c r="AA49" s="265" t="s">
        <v>3698</v>
      </c>
      <c r="AB49" s="264" t="s">
        <v>2652</v>
      </c>
      <c r="AC49" s="275">
        <v>62290</v>
      </c>
      <c r="AD49" s="276">
        <v>96080</v>
      </c>
      <c r="AE49" s="39">
        <v>1</v>
      </c>
      <c r="AF49" s="39">
        <v>1</v>
      </c>
      <c r="AG49" s="71">
        <v>1</v>
      </c>
      <c r="AH49" s="39">
        <v>1</v>
      </c>
      <c r="AI49" s="39">
        <v>1</v>
      </c>
      <c r="AJ49" s="73">
        <v>1</v>
      </c>
      <c r="AK49" s="164" t="s">
        <v>1814</v>
      </c>
      <c r="AL49" s="272" t="s">
        <v>1109</v>
      </c>
      <c r="AM49" s="272"/>
      <c r="AN49" s="14"/>
    </row>
    <row r="50" spans="1:40" ht="13.5" customHeight="1">
      <c r="Q50" s="2" t="s">
        <v>4046</v>
      </c>
    </row>
    <row r="51" spans="1:40" ht="13.5" customHeight="1">
      <c r="A51" s="57"/>
      <c r="B51" s="16"/>
    </row>
    <row r="52" spans="1:40" ht="13.5" customHeight="1">
      <c r="A52" s="57"/>
      <c r="B52" s="16"/>
    </row>
    <row r="53" spans="1:40" ht="13.5" customHeight="1">
      <c r="A53" s="57"/>
      <c r="B53" s="16"/>
    </row>
    <row r="54" spans="1:40" ht="13.5" customHeight="1"/>
    <row r="55" spans="1:40" ht="13.5" customHeight="1"/>
    <row r="56" spans="1:40" ht="13.5" customHeight="1"/>
    <row r="57" spans="1:40" ht="13.5" customHeight="1"/>
    <row r="58" spans="1:40" ht="13.5" customHeight="1"/>
    <row r="59" spans="1:40" ht="13.5" customHeight="1"/>
    <row r="60" spans="1:40" ht="13.5" customHeight="1"/>
    <row r="61" spans="1:40" ht="13.5" customHeight="1"/>
    <row r="62" spans="1:40" ht="13.5" customHeight="1"/>
    <row r="63" spans="1:40" ht="13.5" customHeight="1"/>
    <row r="64" spans="1:40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</sheetData>
  <mergeCells count="17">
    <mergeCell ref="A1:AD1"/>
    <mergeCell ref="A2:AD2"/>
    <mergeCell ref="A3:AD3"/>
    <mergeCell ref="S5:W5"/>
    <mergeCell ref="X5:AA5"/>
    <mergeCell ref="AB5:AD5"/>
    <mergeCell ref="A4:B5"/>
    <mergeCell ref="AK6:AK10"/>
    <mergeCell ref="AL6:AL10"/>
    <mergeCell ref="AM6:AM10"/>
    <mergeCell ref="C4:G5"/>
    <mergeCell ref="H4:H5"/>
    <mergeCell ref="I4:M5"/>
    <mergeCell ref="AE6:AJ6"/>
    <mergeCell ref="N4:O5"/>
    <mergeCell ref="Q4:R5"/>
    <mergeCell ref="S4:AD4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E361C-EFD1-4D70-84AF-0A8A38F0A497}">
  <sheetPr codeName="Sheet4"/>
  <dimension ref="A1:AP172"/>
  <sheetViews>
    <sheetView showGridLines="0" topLeftCell="A10" zoomScaleNormal="75" zoomScaleSheetLayoutView="100" workbookViewId="0">
      <selection activeCell="E25" sqref="E25"/>
    </sheetView>
  </sheetViews>
  <sheetFormatPr defaultColWidth="10.7109375" defaultRowHeight="12"/>
  <cols>
    <col min="1" max="1" width="14.140625" style="202" customWidth="1"/>
    <col min="2" max="2" width="5" style="157" customWidth="1"/>
    <col min="3" max="4" width="4.85546875" style="157" customWidth="1"/>
    <col min="5" max="5" width="4.28515625" style="157" customWidth="1"/>
    <col min="6" max="7" width="4" style="157" customWidth="1"/>
    <col min="8" max="8" width="5.140625" style="157" customWidth="1"/>
    <col min="9" max="9" width="4.85546875" style="157" customWidth="1"/>
    <col min="10" max="10" width="4.5703125" style="157" customWidth="1"/>
    <col min="11" max="11" width="4.42578125" style="157" customWidth="1"/>
    <col min="12" max="12" width="5.42578125" style="157" customWidth="1"/>
    <col min="13" max="13" width="4.5703125" style="157" customWidth="1"/>
    <col min="14" max="14" width="5.140625" style="157" customWidth="1"/>
    <col min="15" max="16" width="5.28515625" style="157" customWidth="1"/>
    <col min="17" max="17" width="14.140625" style="202" customWidth="1"/>
    <col min="18" max="18" width="4.85546875" style="157" customWidth="1"/>
    <col min="19" max="19" width="4.5703125" style="157" customWidth="1"/>
    <col min="20" max="21" width="4.85546875" style="157" customWidth="1"/>
    <col min="22" max="22" width="4.5703125" style="157" customWidth="1"/>
    <col min="23" max="24" width="4.7109375" style="157" customWidth="1"/>
    <col min="25" max="25" width="7" style="157" bestFit="1" customWidth="1"/>
    <col min="26" max="26" width="4.85546875" style="157" customWidth="1"/>
    <col min="27" max="27" width="3.85546875" style="157" customWidth="1"/>
    <col min="28" max="28" width="4.5703125" style="157" bestFit="1" customWidth="1"/>
    <col min="29" max="29" width="5.28515625" style="157" bestFit="1" customWidth="1"/>
    <col min="30" max="30" width="5.28515625" style="157" customWidth="1"/>
    <col min="31" max="36" width="3.42578125" style="3" customWidth="1"/>
    <col min="37" max="39" width="2.7109375" style="3" customWidth="1"/>
    <col min="40" max="41" width="2.85546875" style="3" customWidth="1"/>
    <col min="42" max="16384" width="10.7109375" style="157"/>
  </cols>
  <sheetData>
    <row r="1" spans="1:41" ht="54" customHeight="1">
      <c r="A1" s="808" t="s">
        <v>7040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  <c r="T1" s="791"/>
      <c r="U1" s="791"/>
      <c r="V1" s="791"/>
      <c r="W1" s="791"/>
      <c r="X1" s="791"/>
      <c r="Y1" s="791"/>
      <c r="Z1" s="791"/>
      <c r="AA1" s="791"/>
      <c r="AB1" s="791"/>
      <c r="AC1" s="791"/>
      <c r="AD1" s="791"/>
    </row>
    <row r="2" spans="1:41" ht="66.75" customHeight="1">
      <c r="A2" s="808" t="s">
        <v>6863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  <c r="R2" s="791"/>
      <c r="S2" s="791"/>
      <c r="T2" s="791"/>
      <c r="U2" s="791"/>
      <c r="V2" s="791"/>
      <c r="W2" s="791"/>
      <c r="X2" s="791"/>
      <c r="Y2" s="791"/>
      <c r="Z2" s="791"/>
      <c r="AA2" s="791"/>
      <c r="AB2" s="791"/>
      <c r="AC2" s="791"/>
      <c r="AD2" s="791"/>
    </row>
    <row r="3" spans="1:41" ht="72.75" customHeight="1" thickBot="1">
      <c r="A3" s="810" t="s">
        <v>2201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1"/>
      <c r="Q3" s="793"/>
      <c r="R3" s="793"/>
      <c r="S3" s="793"/>
      <c r="T3" s="793"/>
      <c r="U3" s="793"/>
      <c r="V3" s="793"/>
      <c r="W3" s="793"/>
      <c r="X3" s="793"/>
      <c r="Y3" s="793"/>
      <c r="Z3" s="793"/>
      <c r="AA3" s="793"/>
      <c r="AB3" s="793"/>
      <c r="AC3" s="793"/>
      <c r="AD3" s="793"/>
    </row>
    <row r="4" spans="1:41" ht="33" customHeight="1" thickTop="1" thickBot="1">
      <c r="A4" s="769" t="s">
        <v>2567</v>
      </c>
      <c r="B4" s="770"/>
      <c r="C4" s="769" t="s">
        <v>2568</v>
      </c>
      <c r="D4" s="773"/>
      <c r="E4" s="773"/>
      <c r="F4" s="773"/>
      <c r="G4" s="770"/>
      <c r="H4" s="775"/>
      <c r="I4" s="769" t="s">
        <v>875</v>
      </c>
      <c r="J4" s="773"/>
      <c r="K4" s="773"/>
      <c r="L4" s="773"/>
      <c r="M4" s="770"/>
      <c r="N4" s="769" t="s">
        <v>876</v>
      </c>
      <c r="O4" s="770"/>
      <c r="P4" s="697"/>
      <c r="Q4" s="798" t="s">
        <v>2567</v>
      </c>
      <c r="R4" s="770"/>
      <c r="S4" s="776" t="s">
        <v>228</v>
      </c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8"/>
      <c r="AE4" s="4"/>
      <c r="AF4" s="4"/>
      <c r="AG4" s="4"/>
      <c r="AH4" s="4"/>
      <c r="AI4" s="4"/>
      <c r="AJ4" s="4"/>
      <c r="AK4" s="4"/>
      <c r="AL4" s="4"/>
      <c r="AM4" s="4"/>
    </row>
    <row r="5" spans="1:41" ht="54.75" customHeight="1" thickTop="1" thickBot="1">
      <c r="A5" s="771"/>
      <c r="B5" s="772"/>
      <c r="C5" s="771"/>
      <c r="D5" s="774"/>
      <c r="E5" s="774"/>
      <c r="F5" s="774"/>
      <c r="G5" s="772"/>
      <c r="H5" s="771"/>
      <c r="I5" s="771"/>
      <c r="J5" s="774"/>
      <c r="K5" s="774"/>
      <c r="L5" s="774"/>
      <c r="M5" s="772"/>
      <c r="N5" s="771"/>
      <c r="O5" s="772"/>
      <c r="P5" s="697"/>
      <c r="Q5" s="774"/>
      <c r="R5" s="772"/>
      <c r="S5" s="781" t="s">
        <v>862</v>
      </c>
      <c r="T5" s="777"/>
      <c r="U5" s="777"/>
      <c r="V5" s="777"/>
      <c r="W5" s="778"/>
      <c r="X5" s="781" t="s">
        <v>2020</v>
      </c>
      <c r="Y5" s="777"/>
      <c r="Z5" s="777"/>
      <c r="AA5" s="778"/>
      <c r="AB5" s="776"/>
      <c r="AC5" s="777"/>
      <c r="AD5" s="778"/>
      <c r="AE5" s="4"/>
      <c r="AF5" s="4"/>
      <c r="AG5" s="4"/>
      <c r="AH5" s="4"/>
      <c r="AI5" s="4"/>
      <c r="AJ5" s="4"/>
      <c r="AK5" s="4"/>
      <c r="AL5" s="4"/>
      <c r="AM5" s="4"/>
    </row>
    <row r="6" spans="1:41" ht="13.5" customHeight="1" thickTop="1">
      <c r="A6" s="54"/>
      <c r="B6" s="55"/>
      <c r="C6" s="32"/>
      <c r="D6" s="32"/>
      <c r="E6" s="32"/>
      <c r="F6" s="32"/>
      <c r="G6" s="56"/>
      <c r="H6" s="56"/>
      <c r="I6" s="32"/>
      <c r="J6" s="32"/>
      <c r="K6" s="32"/>
      <c r="L6" s="32"/>
      <c r="M6" s="56"/>
      <c r="N6" s="32"/>
      <c r="O6" s="32"/>
      <c r="P6" s="58"/>
      <c r="Q6" s="90"/>
      <c r="R6" s="56"/>
      <c r="S6" s="32"/>
      <c r="T6" s="32"/>
      <c r="U6" s="32"/>
      <c r="V6" s="32"/>
      <c r="W6" s="56"/>
      <c r="X6" s="32"/>
      <c r="Y6" s="32"/>
      <c r="Z6" s="32"/>
      <c r="AA6" s="56"/>
      <c r="AB6" s="32"/>
      <c r="AC6" s="32"/>
      <c r="AD6" s="33"/>
      <c r="AE6" s="805" t="s">
        <v>2562</v>
      </c>
      <c r="AF6" s="806"/>
      <c r="AG6" s="806"/>
      <c r="AH6" s="806"/>
      <c r="AI6" s="806"/>
      <c r="AJ6" s="807"/>
      <c r="AK6" s="779" t="s">
        <v>4715</v>
      </c>
      <c r="AL6" s="767" t="s">
        <v>4716</v>
      </c>
      <c r="AM6" s="767" t="s">
        <v>889</v>
      </c>
      <c r="AN6" s="4"/>
      <c r="AO6" s="4"/>
    </row>
    <row r="7" spans="1:41" ht="13.5" customHeight="1">
      <c r="A7" s="57"/>
      <c r="B7" s="58"/>
      <c r="C7" s="15"/>
      <c r="D7" s="15"/>
      <c r="E7" s="15"/>
      <c r="F7" s="15"/>
      <c r="G7" s="18"/>
      <c r="H7" s="18"/>
      <c r="I7" s="15"/>
      <c r="J7" s="15"/>
      <c r="K7" s="15"/>
      <c r="L7" s="15"/>
      <c r="M7" s="18"/>
      <c r="N7" s="15"/>
      <c r="O7" s="15"/>
      <c r="P7" s="58"/>
      <c r="Q7" s="91"/>
      <c r="R7" s="18"/>
      <c r="S7" s="15"/>
      <c r="T7" s="15"/>
      <c r="U7" s="15"/>
      <c r="V7" s="15"/>
      <c r="W7" s="18"/>
      <c r="X7" s="15"/>
      <c r="Y7" s="15"/>
      <c r="Z7" s="15"/>
      <c r="AA7" s="18"/>
      <c r="AB7" s="15"/>
      <c r="AC7" s="15"/>
      <c r="AD7" s="19"/>
      <c r="AE7" s="187"/>
      <c r="AF7" s="16"/>
      <c r="AG7" s="17"/>
      <c r="AH7" s="16"/>
      <c r="AI7" s="16"/>
      <c r="AJ7" s="188"/>
      <c r="AK7" s="779"/>
      <c r="AL7" s="767"/>
      <c r="AM7" s="767"/>
      <c r="AN7" s="8"/>
      <c r="AO7" s="8"/>
    </row>
    <row r="8" spans="1:41" ht="13.5" customHeight="1">
      <c r="A8" s="57"/>
      <c r="B8" s="58" t="s">
        <v>632</v>
      </c>
      <c r="C8" s="15" t="s">
        <v>633</v>
      </c>
      <c r="D8" s="15" t="s">
        <v>634</v>
      </c>
      <c r="E8" s="15" t="s">
        <v>2847</v>
      </c>
      <c r="F8" s="15" t="s">
        <v>2848</v>
      </c>
      <c r="G8" s="18" t="s">
        <v>5278</v>
      </c>
      <c r="H8" s="18" t="s">
        <v>5279</v>
      </c>
      <c r="I8" s="15" t="s">
        <v>2861</v>
      </c>
      <c r="J8" s="15" t="s">
        <v>5281</v>
      </c>
      <c r="K8" s="15" t="s">
        <v>5282</v>
      </c>
      <c r="L8" s="189" t="s">
        <v>2862</v>
      </c>
      <c r="M8" s="18" t="s">
        <v>2863</v>
      </c>
      <c r="N8" s="15" t="s">
        <v>2849</v>
      </c>
      <c r="O8" s="15" t="s">
        <v>2850</v>
      </c>
      <c r="P8" s="58"/>
      <c r="Q8" s="91"/>
      <c r="R8" s="18" t="s">
        <v>632</v>
      </c>
      <c r="S8" s="15" t="s">
        <v>2851</v>
      </c>
      <c r="T8" s="15" t="s">
        <v>2852</v>
      </c>
      <c r="U8" s="15" t="s">
        <v>969</v>
      </c>
      <c r="V8" s="15" t="s">
        <v>2853</v>
      </c>
      <c r="W8" s="18" t="s">
        <v>2854</v>
      </c>
      <c r="X8" s="15" t="s">
        <v>2855</v>
      </c>
      <c r="Y8" s="15" t="s">
        <v>2856</v>
      </c>
      <c r="Z8" s="15" t="s">
        <v>970</v>
      </c>
      <c r="AA8" s="18" t="s">
        <v>2857</v>
      </c>
      <c r="AB8" s="15" t="s">
        <v>2858</v>
      </c>
      <c r="AC8" s="15" t="s">
        <v>2864</v>
      </c>
      <c r="AD8" s="19" t="s">
        <v>1882</v>
      </c>
      <c r="AE8" s="190"/>
      <c r="AF8" s="14" t="s">
        <v>5313</v>
      </c>
      <c r="AG8" s="65"/>
      <c r="AH8" s="14"/>
      <c r="AI8" s="14" t="s">
        <v>5313</v>
      </c>
      <c r="AJ8" s="19"/>
      <c r="AK8" s="779"/>
      <c r="AL8" s="767"/>
      <c r="AM8" s="767"/>
      <c r="AN8" s="4"/>
      <c r="AO8" s="4"/>
    </row>
    <row r="9" spans="1:41" ht="13.5" customHeight="1">
      <c r="A9" s="57"/>
      <c r="B9" s="58" t="s">
        <v>2867</v>
      </c>
      <c r="C9" s="15" t="s">
        <v>2868</v>
      </c>
      <c r="D9" s="15" t="s">
        <v>2869</v>
      </c>
      <c r="E9" s="15" t="s">
        <v>2869</v>
      </c>
      <c r="F9" s="15" t="s">
        <v>2869</v>
      </c>
      <c r="G9" s="18" t="s">
        <v>2869</v>
      </c>
      <c r="H9" s="18" t="s">
        <v>1680</v>
      </c>
      <c r="I9" s="15" t="s">
        <v>2869</v>
      </c>
      <c r="J9" s="15" t="s">
        <v>2869</v>
      </c>
      <c r="K9" s="15"/>
      <c r="L9" s="15" t="s">
        <v>2869</v>
      </c>
      <c r="M9" s="18" t="s">
        <v>2869</v>
      </c>
      <c r="N9" s="15" t="s">
        <v>3225</v>
      </c>
      <c r="O9" s="15" t="s">
        <v>3226</v>
      </c>
      <c r="P9" s="58"/>
      <c r="Q9" s="91"/>
      <c r="R9" s="18" t="s">
        <v>2867</v>
      </c>
      <c r="S9" s="15" t="s">
        <v>1880</v>
      </c>
      <c r="T9" s="15" t="s">
        <v>1879</v>
      </c>
      <c r="U9" s="15" t="s">
        <v>1879</v>
      </c>
      <c r="V9" s="15" t="s">
        <v>2869</v>
      </c>
      <c r="W9" s="18" t="s">
        <v>1878</v>
      </c>
      <c r="X9" s="15" t="s">
        <v>1881</v>
      </c>
      <c r="Y9" s="15" t="s">
        <v>1879</v>
      </c>
      <c r="Z9" s="15" t="s">
        <v>1879</v>
      </c>
      <c r="AA9" s="18" t="s">
        <v>2869</v>
      </c>
      <c r="AB9" s="15" t="s">
        <v>2869</v>
      </c>
      <c r="AC9" s="15" t="s">
        <v>1881</v>
      </c>
      <c r="AD9" s="241" t="s">
        <v>1883</v>
      </c>
      <c r="AE9" s="191"/>
      <c r="AF9" s="39" t="s">
        <v>2563</v>
      </c>
      <c r="AG9" s="71"/>
      <c r="AH9" s="39"/>
      <c r="AI9" s="39" t="s">
        <v>3223</v>
      </c>
      <c r="AJ9" s="166"/>
      <c r="AK9" s="779"/>
      <c r="AL9" s="767"/>
      <c r="AM9" s="767"/>
      <c r="AN9" s="4"/>
      <c r="AO9" s="4"/>
    </row>
    <row r="10" spans="1:41" ht="18" customHeight="1" thickBot="1">
      <c r="A10" s="60"/>
      <c r="B10" s="52"/>
      <c r="C10" s="34"/>
      <c r="D10" s="34"/>
      <c r="E10" s="34"/>
      <c r="F10" s="34"/>
      <c r="G10" s="61"/>
      <c r="H10" s="61" t="s">
        <v>2021</v>
      </c>
      <c r="I10" s="34"/>
      <c r="J10" s="34"/>
      <c r="K10" s="34"/>
      <c r="L10" s="34"/>
      <c r="M10" s="61"/>
      <c r="N10" s="34"/>
      <c r="O10" s="34"/>
      <c r="P10" s="58"/>
      <c r="Q10" s="52"/>
      <c r="R10" s="61"/>
      <c r="S10" s="34" t="s">
        <v>2022</v>
      </c>
      <c r="T10" s="34" t="s">
        <v>2023</v>
      </c>
      <c r="U10" s="34" t="s">
        <v>2023</v>
      </c>
      <c r="V10" s="243" t="s">
        <v>2024</v>
      </c>
      <c r="W10" s="61" t="s">
        <v>2021</v>
      </c>
      <c r="X10" s="34" t="s">
        <v>2022</v>
      </c>
      <c r="Y10" s="34" t="s">
        <v>2023</v>
      </c>
      <c r="Z10" s="34" t="s">
        <v>2023</v>
      </c>
      <c r="AA10" s="244" t="s">
        <v>2024</v>
      </c>
      <c r="AB10" s="34"/>
      <c r="AC10" s="34" t="s">
        <v>2022</v>
      </c>
      <c r="AD10" s="35" t="s">
        <v>2025</v>
      </c>
      <c r="AE10" s="230" t="s">
        <v>2564</v>
      </c>
      <c r="AF10" s="192" t="s">
        <v>2565</v>
      </c>
      <c r="AG10" s="192" t="s">
        <v>2566</v>
      </c>
      <c r="AH10" s="192" t="s">
        <v>2564</v>
      </c>
      <c r="AI10" s="192" t="s">
        <v>2565</v>
      </c>
      <c r="AJ10" s="193" t="s">
        <v>2566</v>
      </c>
      <c r="AK10" s="780"/>
      <c r="AL10" s="768"/>
      <c r="AM10" s="768"/>
      <c r="AN10" s="89"/>
      <c r="AO10" s="89"/>
    </row>
    <row r="11" spans="1:41" ht="13.5" customHeight="1" thickTop="1">
      <c r="A11" s="197"/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</row>
    <row r="12" spans="1:41" s="84" customFormat="1">
      <c r="A12" s="279" t="s">
        <v>9008</v>
      </c>
      <c r="B12" s="256" t="s">
        <v>2202</v>
      </c>
      <c r="C12" s="254">
        <v>200</v>
      </c>
      <c r="D12" s="254">
        <v>205</v>
      </c>
      <c r="E12" s="254">
        <v>9</v>
      </c>
      <c r="F12" s="254">
        <v>9</v>
      </c>
      <c r="G12" s="248">
        <v>10</v>
      </c>
      <c r="H12" s="249" t="s">
        <v>7739</v>
      </c>
      <c r="I12" s="254">
        <v>182</v>
      </c>
      <c r="J12" s="254">
        <v>162</v>
      </c>
      <c r="K12" s="254" t="s">
        <v>4876</v>
      </c>
      <c r="L12" s="254">
        <v>100</v>
      </c>
      <c r="M12" s="248">
        <v>106</v>
      </c>
      <c r="N12" s="252" t="s">
        <v>2203</v>
      </c>
      <c r="O12" s="252" t="s">
        <v>2204</v>
      </c>
      <c r="P12" s="708"/>
      <c r="Q12" s="280" t="s">
        <v>325</v>
      </c>
      <c r="R12" s="256" t="s">
        <v>2202</v>
      </c>
      <c r="S12" s="254">
        <v>3888</v>
      </c>
      <c r="T12" s="254" t="s">
        <v>7410</v>
      </c>
      <c r="U12" s="254" t="s">
        <v>7411</v>
      </c>
      <c r="V12" s="252" t="s">
        <v>7412</v>
      </c>
      <c r="W12" s="248" t="s">
        <v>7413</v>
      </c>
      <c r="X12" s="254">
        <v>1294</v>
      </c>
      <c r="Y12" s="254" t="s">
        <v>4440</v>
      </c>
      <c r="Z12" s="254" t="s">
        <v>7414</v>
      </c>
      <c r="AA12" s="247" t="s">
        <v>3313</v>
      </c>
      <c r="AB12" s="254" t="s">
        <v>7415</v>
      </c>
      <c r="AC12" s="254" t="s">
        <v>7416</v>
      </c>
      <c r="AD12" s="73" t="s">
        <v>7417</v>
      </c>
      <c r="AE12" s="39">
        <v>3</v>
      </c>
      <c r="AF12" s="39">
        <v>3</v>
      </c>
      <c r="AG12" s="71">
        <v>4</v>
      </c>
      <c r="AH12" s="39">
        <v>3</v>
      </c>
      <c r="AI12" s="39">
        <v>3</v>
      </c>
      <c r="AJ12" s="73">
        <v>4</v>
      </c>
      <c r="AK12" s="70" t="s">
        <v>1814</v>
      </c>
      <c r="AL12" s="70" t="s">
        <v>1814</v>
      </c>
      <c r="AM12" s="70"/>
      <c r="AN12" s="14"/>
      <c r="AO12" s="14"/>
    </row>
    <row r="13" spans="1:41" s="84" customFormat="1">
      <c r="A13" s="279" t="s">
        <v>4896</v>
      </c>
      <c r="B13" s="256" t="s">
        <v>2205</v>
      </c>
      <c r="C13" s="254">
        <v>204</v>
      </c>
      <c r="D13" s="254">
        <v>207</v>
      </c>
      <c r="E13" s="254" t="s">
        <v>8792</v>
      </c>
      <c r="F13" s="254" t="s">
        <v>8792</v>
      </c>
      <c r="G13" s="248">
        <v>10</v>
      </c>
      <c r="H13" s="248" t="s">
        <v>2206</v>
      </c>
      <c r="I13" s="254" t="s">
        <v>2207</v>
      </c>
      <c r="J13" s="254" t="s">
        <v>2208</v>
      </c>
      <c r="K13" s="254" t="s">
        <v>4876</v>
      </c>
      <c r="L13" s="254">
        <v>104</v>
      </c>
      <c r="M13" s="248">
        <v>108</v>
      </c>
      <c r="N13" s="252" t="s">
        <v>9129</v>
      </c>
      <c r="O13" s="252" t="s">
        <v>2209</v>
      </c>
      <c r="P13" s="708"/>
      <c r="Q13" s="280" t="s">
        <v>326</v>
      </c>
      <c r="R13" s="256" t="s">
        <v>2205</v>
      </c>
      <c r="S13" s="254">
        <v>4977</v>
      </c>
      <c r="T13" s="257" t="s">
        <v>7418</v>
      </c>
      <c r="U13" s="254" t="s">
        <v>7419</v>
      </c>
      <c r="V13" s="252" t="s">
        <v>7420</v>
      </c>
      <c r="W13" s="248" t="s">
        <v>7421</v>
      </c>
      <c r="X13" s="254">
        <v>1673</v>
      </c>
      <c r="Y13" s="254" t="s">
        <v>7132</v>
      </c>
      <c r="Z13" s="254" t="s">
        <v>4049</v>
      </c>
      <c r="AA13" s="247" t="s">
        <v>7133</v>
      </c>
      <c r="AB13" s="254" t="s">
        <v>7134</v>
      </c>
      <c r="AC13" s="252" t="s">
        <v>9100</v>
      </c>
      <c r="AD13" s="73" t="s">
        <v>7135</v>
      </c>
      <c r="AE13" s="39">
        <v>1</v>
      </c>
      <c r="AF13" s="39">
        <v>3</v>
      </c>
      <c r="AG13" s="71">
        <v>3</v>
      </c>
      <c r="AH13" s="39">
        <v>1</v>
      </c>
      <c r="AI13" s="39">
        <v>3</v>
      </c>
      <c r="AJ13" s="73">
        <v>3</v>
      </c>
      <c r="AK13" s="70" t="s">
        <v>1814</v>
      </c>
      <c r="AL13" s="70" t="s">
        <v>1814</v>
      </c>
      <c r="AM13" s="107"/>
      <c r="AN13" s="14"/>
      <c r="AO13" s="14"/>
    </row>
    <row r="14" spans="1:41" s="85" customFormat="1" ht="13.5" customHeight="1">
      <c r="A14" s="279" t="s">
        <v>4610</v>
      </c>
      <c r="B14" s="256" t="s">
        <v>2210</v>
      </c>
      <c r="C14" s="254">
        <v>210</v>
      </c>
      <c r="D14" s="254" t="s">
        <v>2211</v>
      </c>
      <c r="E14" s="254">
        <v>11</v>
      </c>
      <c r="F14" s="254">
        <v>11</v>
      </c>
      <c r="G14" s="248">
        <v>18</v>
      </c>
      <c r="H14" s="249" t="s">
        <v>2212</v>
      </c>
      <c r="I14" s="254">
        <v>188</v>
      </c>
      <c r="J14" s="254">
        <v>152</v>
      </c>
      <c r="K14" s="254" t="s">
        <v>4876</v>
      </c>
      <c r="L14" s="254">
        <v>102</v>
      </c>
      <c r="M14" s="248">
        <v>122</v>
      </c>
      <c r="N14" s="252" t="s">
        <v>8736</v>
      </c>
      <c r="O14" s="252" t="s">
        <v>4095</v>
      </c>
      <c r="P14" s="708"/>
      <c r="Q14" s="280" t="s">
        <v>327</v>
      </c>
      <c r="R14" s="256" t="s">
        <v>2210</v>
      </c>
      <c r="S14" s="254">
        <v>5729</v>
      </c>
      <c r="T14" s="254" t="s">
        <v>7136</v>
      </c>
      <c r="U14" s="254" t="s">
        <v>7137</v>
      </c>
      <c r="V14" s="252" t="s">
        <v>7777</v>
      </c>
      <c r="W14" s="248" t="s">
        <v>7782</v>
      </c>
      <c r="X14" s="254">
        <v>2079</v>
      </c>
      <c r="Y14" s="254" t="s">
        <v>7783</v>
      </c>
      <c r="Z14" s="254" t="s">
        <v>7784</v>
      </c>
      <c r="AA14" s="247" t="s">
        <v>7785</v>
      </c>
      <c r="AB14" s="254" t="s">
        <v>7786</v>
      </c>
      <c r="AC14" s="275" t="s">
        <v>7787</v>
      </c>
      <c r="AD14" s="636" t="s">
        <v>7788</v>
      </c>
      <c r="AE14" s="39">
        <v>2</v>
      </c>
      <c r="AF14" s="39">
        <v>3</v>
      </c>
      <c r="AG14" s="71">
        <v>3</v>
      </c>
      <c r="AH14" s="39">
        <v>2</v>
      </c>
      <c r="AI14" s="39">
        <v>3</v>
      </c>
      <c r="AJ14" s="73">
        <v>3</v>
      </c>
      <c r="AK14" s="70" t="s">
        <v>1814</v>
      </c>
      <c r="AL14" s="70" t="s">
        <v>1814</v>
      </c>
      <c r="AM14" s="70" t="s">
        <v>1814</v>
      </c>
      <c r="AN14" s="14"/>
      <c r="AO14" s="14"/>
    </row>
    <row r="15" spans="1:41" s="85" customFormat="1" ht="13.5" customHeight="1">
      <c r="A15" s="279" t="s">
        <v>4611</v>
      </c>
      <c r="B15" s="253" t="s">
        <v>2213</v>
      </c>
      <c r="C15" s="254">
        <v>249</v>
      </c>
      <c r="D15" s="254">
        <v>265</v>
      </c>
      <c r="E15" s="254">
        <v>12</v>
      </c>
      <c r="F15" s="254">
        <v>12</v>
      </c>
      <c r="G15" s="248">
        <v>24</v>
      </c>
      <c r="H15" s="249" t="s">
        <v>2214</v>
      </c>
      <c r="I15" s="254">
        <v>225</v>
      </c>
      <c r="J15" s="254">
        <v>177</v>
      </c>
      <c r="K15" s="254" t="s">
        <v>4876</v>
      </c>
      <c r="L15" s="254">
        <v>116</v>
      </c>
      <c r="M15" s="248">
        <v>164</v>
      </c>
      <c r="N15" s="252" t="s">
        <v>2215</v>
      </c>
      <c r="O15" s="252" t="s">
        <v>2216</v>
      </c>
      <c r="P15" s="708"/>
      <c r="Q15" s="280" t="s">
        <v>1006</v>
      </c>
      <c r="R15" s="253" t="s">
        <v>2213</v>
      </c>
      <c r="S15" s="254">
        <v>10650</v>
      </c>
      <c r="T15" s="254" t="s">
        <v>7789</v>
      </c>
      <c r="U15" s="254" t="s">
        <v>7790</v>
      </c>
      <c r="V15" s="252" t="s">
        <v>7422</v>
      </c>
      <c r="W15" s="248" t="s">
        <v>7423</v>
      </c>
      <c r="X15" s="254">
        <v>3733</v>
      </c>
      <c r="Y15" s="254" t="s">
        <v>7424</v>
      </c>
      <c r="Z15" s="254" t="s">
        <v>7425</v>
      </c>
      <c r="AA15" s="247" t="s">
        <v>7426</v>
      </c>
      <c r="AB15" s="254" t="s">
        <v>7427</v>
      </c>
      <c r="AC15" s="275" t="s">
        <v>7428</v>
      </c>
      <c r="AD15" s="636" t="s">
        <v>7429</v>
      </c>
      <c r="AE15" s="39">
        <v>3</v>
      </c>
      <c r="AF15" s="39">
        <v>3</v>
      </c>
      <c r="AG15" s="71">
        <v>4</v>
      </c>
      <c r="AH15" s="39">
        <v>3</v>
      </c>
      <c r="AI15" s="39">
        <v>3</v>
      </c>
      <c r="AJ15" s="73">
        <v>4</v>
      </c>
      <c r="AK15" s="70" t="s">
        <v>1814</v>
      </c>
      <c r="AL15" s="70" t="s">
        <v>1814</v>
      </c>
      <c r="AM15" s="70" t="s">
        <v>1814</v>
      </c>
      <c r="AN15" s="14"/>
      <c r="AO15" s="14"/>
    </row>
    <row r="16" spans="1:41" s="85" customFormat="1" ht="13.5" customHeight="1">
      <c r="A16" s="279" t="s">
        <v>4612</v>
      </c>
      <c r="B16" s="256" t="s">
        <v>2217</v>
      </c>
      <c r="C16" s="254">
        <v>253</v>
      </c>
      <c r="D16" s="254">
        <v>267</v>
      </c>
      <c r="E16" s="254">
        <v>14</v>
      </c>
      <c r="F16" s="254">
        <v>14</v>
      </c>
      <c r="G16" s="248">
        <v>24</v>
      </c>
      <c r="H16" s="250">
        <v>111</v>
      </c>
      <c r="I16" s="254">
        <v>225</v>
      </c>
      <c r="J16" s="254">
        <v>177</v>
      </c>
      <c r="K16" s="254" t="s">
        <v>4876</v>
      </c>
      <c r="L16" s="254">
        <v>118</v>
      </c>
      <c r="M16" s="248">
        <v>166</v>
      </c>
      <c r="N16" s="252" t="s">
        <v>7798</v>
      </c>
      <c r="O16" s="252" t="s">
        <v>2729</v>
      </c>
      <c r="P16" s="708"/>
      <c r="Q16" s="280" t="s">
        <v>480</v>
      </c>
      <c r="R16" s="256" t="s">
        <v>2217</v>
      </c>
      <c r="S16" s="254">
        <v>12590</v>
      </c>
      <c r="T16" s="254" t="s">
        <v>7430</v>
      </c>
      <c r="U16" s="254">
        <v>1124</v>
      </c>
      <c r="V16" s="252" t="s">
        <v>7431</v>
      </c>
      <c r="W16" s="248" t="s">
        <v>7432</v>
      </c>
      <c r="X16" s="254">
        <v>4455</v>
      </c>
      <c r="Y16" s="254" t="s">
        <v>7433</v>
      </c>
      <c r="Z16" s="254" t="s">
        <v>7434</v>
      </c>
      <c r="AA16" s="247" t="s">
        <v>3743</v>
      </c>
      <c r="AB16" s="254" t="s">
        <v>7435</v>
      </c>
      <c r="AC16" s="275" t="s">
        <v>7436</v>
      </c>
      <c r="AD16" s="636" t="s">
        <v>7437</v>
      </c>
      <c r="AE16" s="39">
        <v>1</v>
      </c>
      <c r="AF16" s="39">
        <v>3</v>
      </c>
      <c r="AG16" s="71">
        <v>3</v>
      </c>
      <c r="AH16" s="39">
        <v>1</v>
      </c>
      <c r="AI16" s="39">
        <v>3</v>
      </c>
      <c r="AJ16" s="73">
        <v>3</v>
      </c>
      <c r="AK16" s="70" t="s">
        <v>1814</v>
      </c>
      <c r="AL16" s="70" t="s">
        <v>1814</v>
      </c>
      <c r="AM16" s="70" t="s">
        <v>1814</v>
      </c>
      <c r="AN16" s="14"/>
      <c r="AO16" s="14"/>
    </row>
    <row r="17" spans="1:39" s="14" customFormat="1" ht="13.5" customHeight="1">
      <c r="A17" s="279" t="s">
        <v>4613</v>
      </c>
      <c r="B17" s="256" t="s">
        <v>2218</v>
      </c>
      <c r="C17" s="254" t="s">
        <v>2219</v>
      </c>
      <c r="D17" s="254" t="s">
        <v>8087</v>
      </c>
      <c r="E17" s="254">
        <v>11</v>
      </c>
      <c r="F17" s="254">
        <v>11</v>
      </c>
      <c r="G17" s="248" t="s">
        <v>8303</v>
      </c>
      <c r="H17" s="248" t="s">
        <v>2220</v>
      </c>
      <c r="I17" s="254" t="s">
        <v>2221</v>
      </c>
      <c r="J17" s="254" t="s">
        <v>2222</v>
      </c>
      <c r="K17" s="254" t="s">
        <v>4876</v>
      </c>
      <c r="L17" s="254">
        <v>102</v>
      </c>
      <c r="M17" s="248">
        <v>204</v>
      </c>
      <c r="N17" s="252" t="s">
        <v>2223</v>
      </c>
      <c r="O17" s="252" t="s">
        <v>2224</v>
      </c>
      <c r="P17" s="708"/>
      <c r="Q17" s="280" t="s">
        <v>481</v>
      </c>
      <c r="R17" s="256" t="s">
        <v>2218</v>
      </c>
      <c r="S17" s="254">
        <v>16331</v>
      </c>
      <c r="T17" s="254">
        <v>1091</v>
      </c>
      <c r="U17" s="254">
        <v>1210</v>
      </c>
      <c r="V17" s="252" t="s">
        <v>7438</v>
      </c>
      <c r="W17" s="248" t="s">
        <v>7439</v>
      </c>
      <c r="X17" s="254">
        <v>5278</v>
      </c>
      <c r="Y17" s="254" t="s">
        <v>2683</v>
      </c>
      <c r="Z17" s="254" t="s">
        <v>7440</v>
      </c>
      <c r="AA17" s="247" t="s">
        <v>7714</v>
      </c>
      <c r="AB17" s="254" t="s">
        <v>7441</v>
      </c>
      <c r="AC17" s="275" t="s">
        <v>7442</v>
      </c>
      <c r="AD17" s="636">
        <v>1096</v>
      </c>
      <c r="AE17" s="39">
        <v>3</v>
      </c>
      <c r="AF17" s="39">
        <v>4</v>
      </c>
      <c r="AG17" s="71">
        <v>4</v>
      </c>
      <c r="AH17" s="39">
        <v>3</v>
      </c>
      <c r="AI17" s="39">
        <v>4</v>
      </c>
      <c r="AJ17" s="73">
        <v>4</v>
      </c>
      <c r="AK17" s="70" t="s">
        <v>1814</v>
      </c>
      <c r="AL17" s="70" t="s">
        <v>1814</v>
      </c>
      <c r="AM17" s="70" t="s">
        <v>1814</v>
      </c>
    </row>
    <row r="18" spans="1:39" s="14" customFormat="1" ht="13.5" customHeight="1">
      <c r="A18" s="279" t="s">
        <v>4614</v>
      </c>
      <c r="B18" s="253" t="s">
        <v>2225</v>
      </c>
      <c r="C18" s="254" t="s">
        <v>2226</v>
      </c>
      <c r="D18" s="254" t="s">
        <v>2227</v>
      </c>
      <c r="E18" s="254" t="s">
        <v>8776</v>
      </c>
      <c r="F18" s="254" t="s">
        <v>2071</v>
      </c>
      <c r="G18" s="248" t="s">
        <v>8303</v>
      </c>
      <c r="H18" s="250">
        <v>112</v>
      </c>
      <c r="I18" s="254" t="s">
        <v>2228</v>
      </c>
      <c r="J18" s="254" t="s">
        <v>2229</v>
      </c>
      <c r="K18" s="254" t="s">
        <v>4876</v>
      </c>
      <c r="L18" s="254">
        <v>104</v>
      </c>
      <c r="M18" s="248">
        <v>206</v>
      </c>
      <c r="N18" s="252" t="s">
        <v>2223</v>
      </c>
      <c r="O18" s="252" t="s">
        <v>2230</v>
      </c>
      <c r="P18" s="708"/>
      <c r="Q18" s="280" t="s">
        <v>6291</v>
      </c>
      <c r="R18" s="253" t="s">
        <v>2225</v>
      </c>
      <c r="S18" s="254">
        <v>18420</v>
      </c>
      <c r="T18" s="254">
        <v>1221</v>
      </c>
      <c r="U18" s="254">
        <v>1360</v>
      </c>
      <c r="V18" s="252" t="s">
        <v>7443</v>
      </c>
      <c r="W18" s="248" t="s">
        <v>7444</v>
      </c>
      <c r="X18" s="254">
        <v>5984</v>
      </c>
      <c r="Y18" s="254" t="s">
        <v>7445</v>
      </c>
      <c r="Z18" s="254" t="s">
        <v>7446</v>
      </c>
      <c r="AA18" s="247" t="s">
        <v>7762</v>
      </c>
      <c r="AB18" s="254" t="s">
        <v>7447</v>
      </c>
      <c r="AC18" s="275" t="s">
        <v>7448</v>
      </c>
      <c r="AD18" s="636">
        <v>1252</v>
      </c>
      <c r="AE18" s="39">
        <v>3</v>
      </c>
      <c r="AF18" s="39">
        <v>4</v>
      </c>
      <c r="AG18" s="71">
        <v>4</v>
      </c>
      <c r="AH18" s="39">
        <v>3</v>
      </c>
      <c r="AI18" s="39">
        <v>4</v>
      </c>
      <c r="AJ18" s="73">
        <v>4</v>
      </c>
      <c r="AK18" s="70" t="s">
        <v>1814</v>
      </c>
      <c r="AL18" s="70" t="s">
        <v>1814</v>
      </c>
      <c r="AM18" s="70" t="s">
        <v>1814</v>
      </c>
    </row>
    <row r="19" spans="1:39" s="14" customFormat="1" ht="13.5" customHeight="1">
      <c r="A19" s="279" t="s">
        <v>4615</v>
      </c>
      <c r="B19" s="256" t="s">
        <v>7046</v>
      </c>
      <c r="C19" s="254" t="s">
        <v>7047</v>
      </c>
      <c r="D19" s="254" t="s">
        <v>7048</v>
      </c>
      <c r="E19" s="254" t="s">
        <v>2076</v>
      </c>
      <c r="F19" s="254" t="s">
        <v>2076</v>
      </c>
      <c r="G19" s="248" t="s">
        <v>8303</v>
      </c>
      <c r="H19" s="248">
        <v>121</v>
      </c>
      <c r="I19" s="254" t="s">
        <v>2228</v>
      </c>
      <c r="J19" s="254" t="s">
        <v>2229</v>
      </c>
      <c r="K19" s="254" t="s">
        <v>4876</v>
      </c>
      <c r="L19" s="254">
        <v>106</v>
      </c>
      <c r="M19" s="248">
        <v>206</v>
      </c>
      <c r="N19" s="252" t="s">
        <v>7049</v>
      </c>
      <c r="O19" s="252" t="s">
        <v>7050</v>
      </c>
      <c r="P19" s="708"/>
      <c r="Q19" s="280" t="s">
        <v>3195</v>
      </c>
      <c r="R19" s="256" t="s">
        <v>7046</v>
      </c>
      <c r="S19" s="254">
        <v>20040</v>
      </c>
      <c r="T19" s="254">
        <v>1320</v>
      </c>
      <c r="U19" s="254">
        <v>1474</v>
      </c>
      <c r="V19" s="252" t="s">
        <v>7449</v>
      </c>
      <c r="W19" s="248" t="s">
        <v>7450</v>
      </c>
      <c r="X19" s="254">
        <v>6529</v>
      </c>
      <c r="Y19" s="257" t="s">
        <v>7451</v>
      </c>
      <c r="Z19" s="257" t="s">
        <v>7452</v>
      </c>
      <c r="AA19" s="247" t="s">
        <v>7353</v>
      </c>
      <c r="AB19" s="254" t="s">
        <v>7453</v>
      </c>
      <c r="AC19" s="275" t="s">
        <v>7454</v>
      </c>
      <c r="AD19" s="636">
        <v>1375</v>
      </c>
      <c r="AE19" s="39">
        <v>3</v>
      </c>
      <c r="AF19" s="39">
        <v>3</v>
      </c>
      <c r="AG19" s="71">
        <v>4</v>
      </c>
      <c r="AH19" s="39">
        <v>3</v>
      </c>
      <c r="AI19" s="39">
        <v>3</v>
      </c>
      <c r="AJ19" s="73">
        <v>4</v>
      </c>
      <c r="AK19" s="70" t="s">
        <v>1814</v>
      </c>
      <c r="AL19" s="70" t="s">
        <v>1814</v>
      </c>
      <c r="AM19" s="70" t="s">
        <v>1814</v>
      </c>
    </row>
    <row r="20" spans="1:39" s="14" customFormat="1" ht="13.5" customHeight="1">
      <c r="A20" s="279" t="s">
        <v>4616</v>
      </c>
      <c r="B20" s="256">
        <v>110</v>
      </c>
      <c r="C20" s="254" t="s">
        <v>3992</v>
      </c>
      <c r="D20" s="254" t="s">
        <v>7051</v>
      </c>
      <c r="E20" s="254" t="s">
        <v>6905</v>
      </c>
      <c r="F20" s="254" t="s">
        <v>5021</v>
      </c>
      <c r="G20" s="248" t="s">
        <v>8303</v>
      </c>
      <c r="H20" s="250">
        <v>140</v>
      </c>
      <c r="I20" s="254" t="s">
        <v>2228</v>
      </c>
      <c r="J20" s="254" t="s">
        <v>2229</v>
      </c>
      <c r="K20" s="254" t="s">
        <v>4876</v>
      </c>
      <c r="L20" s="254">
        <v>108</v>
      </c>
      <c r="M20" s="248">
        <v>208</v>
      </c>
      <c r="N20" s="252" t="s">
        <v>8750</v>
      </c>
      <c r="O20" s="252" t="s">
        <v>6906</v>
      </c>
      <c r="P20" s="708"/>
      <c r="Q20" s="280" t="s">
        <v>3196</v>
      </c>
      <c r="R20" s="256">
        <v>110</v>
      </c>
      <c r="S20" s="254">
        <v>23560</v>
      </c>
      <c r="T20" s="254">
        <v>1531</v>
      </c>
      <c r="U20" s="254">
        <v>1720</v>
      </c>
      <c r="V20" s="252" t="s">
        <v>7455</v>
      </c>
      <c r="W20" s="248" t="s">
        <v>3604</v>
      </c>
      <c r="X20" s="254">
        <v>7709</v>
      </c>
      <c r="Y20" s="254" t="s">
        <v>7456</v>
      </c>
      <c r="Z20" s="254" t="s">
        <v>7457</v>
      </c>
      <c r="AA20" s="247" t="s">
        <v>2985</v>
      </c>
      <c r="AB20" s="254" t="s">
        <v>7458</v>
      </c>
      <c r="AC20" s="275" t="s">
        <v>8051</v>
      </c>
      <c r="AD20" s="636">
        <v>1647</v>
      </c>
      <c r="AE20" s="39">
        <v>2</v>
      </c>
      <c r="AF20" s="39">
        <v>3</v>
      </c>
      <c r="AG20" s="71">
        <v>3</v>
      </c>
      <c r="AH20" s="39">
        <v>2</v>
      </c>
      <c r="AI20" s="39">
        <v>3</v>
      </c>
      <c r="AJ20" s="73">
        <v>3</v>
      </c>
      <c r="AK20" s="70" t="s">
        <v>1814</v>
      </c>
      <c r="AL20" s="107" t="s">
        <v>1109</v>
      </c>
      <c r="AM20" s="107" t="s">
        <v>1109</v>
      </c>
    </row>
    <row r="21" spans="1:39" s="14" customFormat="1" ht="13.5" customHeight="1">
      <c r="A21" s="279" t="s">
        <v>4617</v>
      </c>
      <c r="B21" s="256">
        <v>126</v>
      </c>
      <c r="C21" s="254" t="s">
        <v>6907</v>
      </c>
      <c r="D21" s="254" t="s">
        <v>6908</v>
      </c>
      <c r="E21" s="254" t="s">
        <v>3672</v>
      </c>
      <c r="F21" s="254" t="s">
        <v>4116</v>
      </c>
      <c r="G21" s="248" t="s">
        <v>8303</v>
      </c>
      <c r="H21" s="250">
        <v>161</v>
      </c>
      <c r="I21" s="254" t="s">
        <v>2228</v>
      </c>
      <c r="J21" s="254" t="s">
        <v>2229</v>
      </c>
      <c r="K21" s="254" t="s">
        <v>4876</v>
      </c>
      <c r="L21" s="254">
        <v>110</v>
      </c>
      <c r="M21" s="248">
        <v>210</v>
      </c>
      <c r="N21" s="252" t="s">
        <v>6909</v>
      </c>
      <c r="O21" s="252" t="s">
        <v>3031</v>
      </c>
      <c r="P21" s="708"/>
      <c r="Q21" s="280" t="s">
        <v>3197</v>
      </c>
      <c r="R21" s="256">
        <v>126</v>
      </c>
      <c r="S21" s="254">
        <v>27410</v>
      </c>
      <c r="T21" s="254">
        <v>1755</v>
      </c>
      <c r="U21" s="254">
        <v>1986</v>
      </c>
      <c r="V21" s="252" t="s">
        <v>7459</v>
      </c>
      <c r="W21" s="248" t="s">
        <v>7460</v>
      </c>
      <c r="X21" s="254">
        <v>9002</v>
      </c>
      <c r="Y21" s="254" t="s">
        <v>7461</v>
      </c>
      <c r="Z21" s="254" t="s">
        <v>7462</v>
      </c>
      <c r="AA21" s="247" t="s">
        <v>2999</v>
      </c>
      <c r="AB21" s="254" t="s">
        <v>7463</v>
      </c>
      <c r="AC21" s="275" t="s">
        <v>4673</v>
      </c>
      <c r="AD21" s="636">
        <v>1951</v>
      </c>
      <c r="AE21" s="39">
        <v>1</v>
      </c>
      <c r="AF21" s="39">
        <v>2</v>
      </c>
      <c r="AG21" s="71">
        <v>3</v>
      </c>
      <c r="AH21" s="39">
        <v>1</v>
      </c>
      <c r="AI21" s="39">
        <v>2</v>
      </c>
      <c r="AJ21" s="73">
        <v>3</v>
      </c>
      <c r="AK21" s="70" t="s">
        <v>1814</v>
      </c>
      <c r="AL21" s="107" t="s">
        <v>1109</v>
      </c>
      <c r="AM21" s="107" t="s">
        <v>1109</v>
      </c>
    </row>
    <row r="22" spans="1:39" s="14" customFormat="1" ht="13.5" customHeight="1">
      <c r="A22" s="279" t="s">
        <v>4618</v>
      </c>
      <c r="B22" s="256">
        <v>149</v>
      </c>
      <c r="C22" s="254" t="s">
        <v>7078</v>
      </c>
      <c r="D22" s="254">
        <v>316</v>
      </c>
      <c r="E22" s="254" t="s">
        <v>7079</v>
      </c>
      <c r="F22" s="254" t="s">
        <v>7080</v>
      </c>
      <c r="G22" s="248" t="s">
        <v>8303</v>
      </c>
      <c r="H22" s="250">
        <v>190</v>
      </c>
      <c r="I22" s="254" t="s">
        <v>2228</v>
      </c>
      <c r="J22" s="254" t="s">
        <v>2229</v>
      </c>
      <c r="K22" s="254" t="s">
        <v>4876</v>
      </c>
      <c r="L22" s="254">
        <v>114</v>
      </c>
      <c r="M22" s="248">
        <v>214</v>
      </c>
      <c r="N22" s="252" t="s">
        <v>9184</v>
      </c>
      <c r="O22" s="252" t="s">
        <v>7081</v>
      </c>
      <c r="P22" s="708"/>
      <c r="Q22" s="280" t="s">
        <v>3198</v>
      </c>
      <c r="R22" s="256">
        <v>149</v>
      </c>
      <c r="S22" s="254">
        <v>33070</v>
      </c>
      <c r="T22" s="254">
        <v>2076</v>
      </c>
      <c r="U22" s="254">
        <v>2370</v>
      </c>
      <c r="V22" s="252" t="s">
        <v>7464</v>
      </c>
      <c r="W22" s="248" t="s">
        <v>7465</v>
      </c>
      <c r="X22" s="254">
        <v>10910</v>
      </c>
      <c r="Y22" s="254" t="s">
        <v>7466</v>
      </c>
      <c r="Z22" s="254">
        <v>1066</v>
      </c>
      <c r="AA22" s="247" t="s">
        <v>8345</v>
      </c>
      <c r="AB22" s="254" t="s">
        <v>7467</v>
      </c>
      <c r="AC22" s="275" t="s">
        <v>7468</v>
      </c>
      <c r="AD22" s="636">
        <v>2414</v>
      </c>
      <c r="AE22" s="39">
        <v>1</v>
      </c>
      <c r="AF22" s="39">
        <v>1</v>
      </c>
      <c r="AG22" s="71">
        <v>2</v>
      </c>
      <c r="AH22" s="39">
        <v>1</v>
      </c>
      <c r="AI22" s="39">
        <v>1</v>
      </c>
      <c r="AJ22" s="73">
        <v>2</v>
      </c>
      <c r="AK22" s="70" t="s">
        <v>1814</v>
      </c>
      <c r="AL22" s="107" t="s">
        <v>1109</v>
      </c>
      <c r="AM22" s="107" t="s">
        <v>1109</v>
      </c>
    </row>
    <row r="23" spans="1:39" s="14" customFormat="1" ht="13.5" customHeight="1">
      <c r="A23" s="279" t="s">
        <v>4619</v>
      </c>
      <c r="B23" s="256">
        <v>180</v>
      </c>
      <c r="C23" s="254" t="s">
        <v>7082</v>
      </c>
      <c r="D23" s="254" t="s">
        <v>7083</v>
      </c>
      <c r="E23" s="254" t="s">
        <v>7084</v>
      </c>
      <c r="F23" s="254" t="s">
        <v>7084</v>
      </c>
      <c r="G23" s="248" t="s">
        <v>8303</v>
      </c>
      <c r="H23" s="250">
        <v>229</v>
      </c>
      <c r="I23" s="254" t="s">
        <v>2228</v>
      </c>
      <c r="J23" s="254" t="s">
        <v>2229</v>
      </c>
      <c r="K23" s="254" t="s">
        <v>4876</v>
      </c>
      <c r="L23" s="254">
        <v>118</v>
      </c>
      <c r="M23" s="248">
        <v>218</v>
      </c>
      <c r="N23" s="252" t="s">
        <v>7085</v>
      </c>
      <c r="O23" s="252" t="s">
        <v>8456</v>
      </c>
      <c r="P23" s="708"/>
      <c r="Q23" s="280" t="s">
        <v>3199</v>
      </c>
      <c r="R23" s="256">
        <v>180</v>
      </c>
      <c r="S23" s="254">
        <v>40970</v>
      </c>
      <c r="T23" s="254">
        <v>2508</v>
      </c>
      <c r="U23" s="254">
        <v>2897</v>
      </c>
      <c r="V23" s="252" t="s">
        <v>7469</v>
      </c>
      <c r="W23" s="248" t="s">
        <v>7470</v>
      </c>
      <c r="X23" s="254">
        <v>13550</v>
      </c>
      <c r="Y23" s="254" t="s">
        <v>7471</v>
      </c>
      <c r="Z23" s="254">
        <v>1313</v>
      </c>
      <c r="AA23" s="247" t="s">
        <v>5689</v>
      </c>
      <c r="AB23" s="254" t="s">
        <v>7472</v>
      </c>
      <c r="AC23" s="275" t="s">
        <v>7473</v>
      </c>
      <c r="AD23" s="636">
        <v>3077</v>
      </c>
      <c r="AE23" s="39">
        <v>1</v>
      </c>
      <c r="AF23" s="39">
        <v>1</v>
      </c>
      <c r="AG23" s="71">
        <v>1</v>
      </c>
      <c r="AH23" s="39">
        <v>1</v>
      </c>
      <c r="AI23" s="39">
        <v>1</v>
      </c>
      <c r="AJ23" s="73">
        <v>1</v>
      </c>
      <c r="AK23" s="70" t="s">
        <v>1814</v>
      </c>
      <c r="AL23" s="107" t="s">
        <v>1109</v>
      </c>
      <c r="AM23" s="107" t="s">
        <v>1109</v>
      </c>
    </row>
    <row r="24" spans="1:39" s="14" customFormat="1" ht="13.5" customHeight="1">
      <c r="A24" s="279" t="s">
        <v>4620</v>
      </c>
      <c r="B24" s="256">
        <v>186</v>
      </c>
      <c r="C24" s="254" t="s">
        <v>7086</v>
      </c>
      <c r="D24" s="254" t="s">
        <v>7087</v>
      </c>
      <c r="E24" s="254" t="s">
        <v>3457</v>
      </c>
      <c r="F24" s="254" t="s">
        <v>7088</v>
      </c>
      <c r="G24" s="248" t="s">
        <v>8303</v>
      </c>
      <c r="H24" s="250">
        <v>237</v>
      </c>
      <c r="I24" s="254" t="s">
        <v>2228</v>
      </c>
      <c r="J24" s="254" t="s">
        <v>2229</v>
      </c>
      <c r="K24" s="254" t="s">
        <v>4876</v>
      </c>
      <c r="L24" s="254">
        <v>118</v>
      </c>
      <c r="M24" s="248">
        <v>218</v>
      </c>
      <c r="N24" s="252" t="s">
        <v>7085</v>
      </c>
      <c r="O24" s="252" t="s">
        <v>7089</v>
      </c>
      <c r="P24" s="708"/>
      <c r="Q24" s="280" t="s">
        <v>3200</v>
      </c>
      <c r="R24" s="256">
        <v>186</v>
      </c>
      <c r="S24" s="254">
        <v>42610</v>
      </c>
      <c r="T24" s="254">
        <v>2596</v>
      </c>
      <c r="U24" s="254">
        <v>3003</v>
      </c>
      <c r="V24" s="252" t="s">
        <v>7474</v>
      </c>
      <c r="W24" s="248" t="s">
        <v>7475</v>
      </c>
      <c r="X24" s="254">
        <v>14140</v>
      </c>
      <c r="Y24" s="254" t="s">
        <v>7476</v>
      </c>
      <c r="Z24" s="254">
        <v>1366</v>
      </c>
      <c r="AA24" s="247" t="s">
        <v>7477</v>
      </c>
      <c r="AB24" s="254" t="s">
        <v>7478</v>
      </c>
      <c r="AC24" s="275" t="s">
        <v>8131</v>
      </c>
      <c r="AD24" s="636">
        <v>3230</v>
      </c>
      <c r="AE24" s="39">
        <v>1</v>
      </c>
      <c r="AF24" s="39">
        <v>1</v>
      </c>
      <c r="AG24" s="71">
        <v>1</v>
      </c>
      <c r="AH24" s="39">
        <v>1</v>
      </c>
      <c r="AI24" s="39">
        <v>1</v>
      </c>
      <c r="AJ24" s="73">
        <v>1</v>
      </c>
      <c r="AK24" s="70" t="s">
        <v>1814</v>
      </c>
      <c r="AL24" s="107" t="s">
        <v>1109</v>
      </c>
      <c r="AM24" s="107" t="s">
        <v>1109</v>
      </c>
    </row>
    <row r="25" spans="1:39" s="14" customFormat="1" ht="13.5" customHeight="1">
      <c r="A25" s="279" t="s">
        <v>6757</v>
      </c>
      <c r="B25" s="256">
        <v>223</v>
      </c>
      <c r="C25" s="254" t="s">
        <v>7090</v>
      </c>
      <c r="D25" s="254" t="s">
        <v>7091</v>
      </c>
      <c r="E25" s="254" t="s">
        <v>7092</v>
      </c>
      <c r="F25" s="254" t="s">
        <v>9143</v>
      </c>
      <c r="G25" s="248" t="s">
        <v>8303</v>
      </c>
      <c r="H25" s="248">
        <v>284</v>
      </c>
      <c r="I25" s="254" t="s">
        <v>2228</v>
      </c>
      <c r="J25" s="254" t="s">
        <v>2229</v>
      </c>
      <c r="K25" s="254" t="s">
        <v>4876</v>
      </c>
      <c r="L25" s="254">
        <v>124</v>
      </c>
      <c r="M25" s="248">
        <v>220</v>
      </c>
      <c r="N25" s="252" t="s">
        <v>7093</v>
      </c>
      <c r="O25" s="252" t="s">
        <v>4501</v>
      </c>
      <c r="P25" s="708"/>
      <c r="Q25" s="280" t="s">
        <v>1249</v>
      </c>
      <c r="R25" s="256">
        <v>223</v>
      </c>
      <c r="S25" s="254">
        <v>52700</v>
      </c>
      <c r="T25" s="254">
        <v>3119</v>
      </c>
      <c r="U25" s="254">
        <v>3653</v>
      </c>
      <c r="V25" s="252" t="s">
        <v>7479</v>
      </c>
      <c r="W25" s="248" t="s">
        <v>3997</v>
      </c>
      <c r="X25" s="254">
        <v>17580</v>
      </c>
      <c r="Y25" s="254">
        <v>1079</v>
      </c>
      <c r="Z25" s="254">
        <v>1680</v>
      </c>
      <c r="AA25" s="247" t="s">
        <v>7480</v>
      </c>
      <c r="AB25" s="254" t="s">
        <v>7481</v>
      </c>
      <c r="AC25" s="275" t="s">
        <v>2064</v>
      </c>
      <c r="AD25" s="636">
        <v>4138</v>
      </c>
      <c r="AE25" s="39">
        <v>1</v>
      </c>
      <c r="AF25" s="39">
        <v>1</v>
      </c>
      <c r="AG25" s="71">
        <v>1</v>
      </c>
      <c r="AH25" s="39">
        <v>1</v>
      </c>
      <c r="AI25" s="39">
        <v>1</v>
      </c>
      <c r="AJ25" s="73">
        <v>1</v>
      </c>
      <c r="AK25" s="70" t="s">
        <v>1814</v>
      </c>
      <c r="AL25" s="107" t="s">
        <v>1109</v>
      </c>
      <c r="AM25" s="107" t="s">
        <v>1109</v>
      </c>
    </row>
    <row r="26" spans="1:39" s="14" customFormat="1" ht="13.5" customHeight="1">
      <c r="A26" s="279" t="s">
        <v>6758</v>
      </c>
      <c r="B26" s="256" t="s">
        <v>7094</v>
      </c>
      <c r="C26" s="254">
        <v>303</v>
      </c>
      <c r="D26" s="254">
        <v>304</v>
      </c>
      <c r="E26" s="254">
        <v>12</v>
      </c>
      <c r="F26" s="254">
        <v>12</v>
      </c>
      <c r="G26" s="248">
        <v>27</v>
      </c>
      <c r="H26" s="250">
        <v>113</v>
      </c>
      <c r="I26" s="254">
        <v>279</v>
      </c>
      <c r="J26" s="254">
        <v>225</v>
      </c>
      <c r="K26" s="254" t="s">
        <v>4876</v>
      </c>
      <c r="L26" s="254">
        <v>122</v>
      </c>
      <c r="M26" s="248">
        <v>202</v>
      </c>
      <c r="N26" s="252" t="s">
        <v>7095</v>
      </c>
      <c r="O26" s="252" t="s">
        <v>7698</v>
      </c>
      <c r="P26" s="708"/>
      <c r="Q26" s="280" t="s">
        <v>1250</v>
      </c>
      <c r="R26" s="256" t="s">
        <v>7094</v>
      </c>
      <c r="S26" s="254">
        <v>18740</v>
      </c>
      <c r="T26" s="254">
        <v>1237</v>
      </c>
      <c r="U26" s="254">
        <v>1379</v>
      </c>
      <c r="V26" s="252" t="s">
        <v>4798</v>
      </c>
      <c r="W26" s="248" t="s">
        <v>4799</v>
      </c>
      <c r="X26" s="254">
        <v>5634</v>
      </c>
      <c r="Y26" s="254" t="s">
        <v>4800</v>
      </c>
      <c r="Z26" s="254" t="s">
        <v>4801</v>
      </c>
      <c r="AA26" s="247" t="s">
        <v>5685</v>
      </c>
      <c r="AB26" s="252" t="s">
        <v>4802</v>
      </c>
      <c r="AC26" s="275" t="s">
        <v>4803</v>
      </c>
      <c r="AD26" s="636">
        <v>1190</v>
      </c>
      <c r="AE26" s="39">
        <v>3</v>
      </c>
      <c r="AF26" s="39">
        <v>4</v>
      </c>
      <c r="AG26" s="71">
        <v>4</v>
      </c>
      <c r="AH26" s="39">
        <v>3</v>
      </c>
      <c r="AI26" s="39">
        <v>4</v>
      </c>
      <c r="AJ26" s="73">
        <v>4</v>
      </c>
      <c r="AK26" s="70" t="s">
        <v>1814</v>
      </c>
      <c r="AL26" s="70" t="s">
        <v>1814</v>
      </c>
      <c r="AM26" s="70" t="s">
        <v>1814</v>
      </c>
    </row>
    <row r="27" spans="1:39" s="14" customFormat="1" ht="13.5" customHeight="1">
      <c r="A27" s="279" t="s">
        <v>1609</v>
      </c>
      <c r="B27" s="256">
        <v>103</v>
      </c>
      <c r="C27" s="254">
        <v>307</v>
      </c>
      <c r="D27" s="254">
        <v>306</v>
      </c>
      <c r="E27" s="254">
        <v>14</v>
      </c>
      <c r="F27" s="254">
        <v>14</v>
      </c>
      <c r="G27" s="248">
        <v>27</v>
      </c>
      <c r="H27" s="248">
        <v>131</v>
      </c>
      <c r="I27" s="254">
        <v>279</v>
      </c>
      <c r="J27" s="254">
        <v>225</v>
      </c>
      <c r="K27" s="254" t="s">
        <v>4876</v>
      </c>
      <c r="L27" s="254">
        <v>124</v>
      </c>
      <c r="M27" s="248">
        <v>204</v>
      </c>
      <c r="N27" s="252" t="s">
        <v>7487</v>
      </c>
      <c r="O27" s="252" t="s">
        <v>7096</v>
      </c>
      <c r="P27" s="708"/>
      <c r="Q27" s="280" t="s">
        <v>1251</v>
      </c>
      <c r="R27" s="256">
        <v>103</v>
      </c>
      <c r="S27" s="254">
        <v>22050</v>
      </c>
      <c r="T27" s="254">
        <v>1437</v>
      </c>
      <c r="U27" s="254">
        <v>1611</v>
      </c>
      <c r="V27" s="252" t="s">
        <v>7455</v>
      </c>
      <c r="W27" s="248" t="s">
        <v>4804</v>
      </c>
      <c r="X27" s="254">
        <v>6704</v>
      </c>
      <c r="Y27" s="254" t="s">
        <v>4805</v>
      </c>
      <c r="Z27" s="254" t="s">
        <v>4806</v>
      </c>
      <c r="AA27" s="247" t="s">
        <v>7058</v>
      </c>
      <c r="AB27" s="252" t="s">
        <v>4807</v>
      </c>
      <c r="AC27" s="275" t="s">
        <v>4808</v>
      </c>
      <c r="AD27" s="636">
        <v>1435</v>
      </c>
      <c r="AE27" s="39">
        <v>2</v>
      </c>
      <c r="AF27" s="39">
        <v>3</v>
      </c>
      <c r="AG27" s="71">
        <v>4</v>
      </c>
      <c r="AH27" s="39">
        <v>2</v>
      </c>
      <c r="AI27" s="39">
        <v>3</v>
      </c>
      <c r="AJ27" s="73">
        <v>4</v>
      </c>
      <c r="AK27" s="70" t="s">
        <v>1814</v>
      </c>
      <c r="AL27" s="107" t="s">
        <v>1109</v>
      </c>
      <c r="AM27" s="107" t="s">
        <v>1109</v>
      </c>
    </row>
    <row r="28" spans="1:39" s="14" customFormat="1" ht="13.5" customHeight="1">
      <c r="A28" s="279" t="s">
        <v>1610</v>
      </c>
      <c r="B28" s="256">
        <v>117</v>
      </c>
      <c r="C28" s="254">
        <v>311</v>
      </c>
      <c r="D28" s="254">
        <v>308</v>
      </c>
      <c r="E28" s="254">
        <v>16</v>
      </c>
      <c r="F28" s="254">
        <v>16</v>
      </c>
      <c r="G28" s="248">
        <v>27</v>
      </c>
      <c r="H28" s="250">
        <v>150</v>
      </c>
      <c r="I28" s="254">
        <v>279</v>
      </c>
      <c r="J28" s="254">
        <v>225</v>
      </c>
      <c r="K28" s="254" t="s">
        <v>4876</v>
      </c>
      <c r="L28" s="254">
        <v>126</v>
      </c>
      <c r="M28" s="248">
        <v>206</v>
      </c>
      <c r="N28" s="252" t="s">
        <v>2223</v>
      </c>
      <c r="O28" s="252" t="s">
        <v>7097</v>
      </c>
      <c r="P28" s="708"/>
      <c r="Q28" s="280" t="s">
        <v>1252</v>
      </c>
      <c r="R28" s="256">
        <v>117</v>
      </c>
      <c r="S28" s="254">
        <v>25480</v>
      </c>
      <c r="T28" s="254">
        <v>1638</v>
      </c>
      <c r="U28" s="254">
        <v>1849</v>
      </c>
      <c r="V28" s="252" t="s">
        <v>7459</v>
      </c>
      <c r="W28" s="247" t="s">
        <v>2974</v>
      </c>
      <c r="X28" s="254">
        <v>7815</v>
      </c>
      <c r="Y28" s="254" t="s">
        <v>4809</v>
      </c>
      <c r="Z28" s="254" t="s">
        <v>4810</v>
      </c>
      <c r="AA28" s="247" t="s">
        <v>4811</v>
      </c>
      <c r="AB28" s="252" t="s">
        <v>4812</v>
      </c>
      <c r="AC28" s="275" t="s">
        <v>4813</v>
      </c>
      <c r="AD28" s="636">
        <v>1695</v>
      </c>
      <c r="AE28" s="39">
        <v>1</v>
      </c>
      <c r="AF28" s="39">
        <v>3</v>
      </c>
      <c r="AG28" s="71">
        <v>3</v>
      </c>
      <c r="AH28" s="39">
        <v>1</v>
      </c>
      <c r="AI28" s="39">
        <v>3</v>
      </c>
      <c r="AJ28" s="73">
        <v>3</v>
      </c>
      <c r="AK28" s="70" t="s">
        <v>1814</v>
      </c>
      <c r="AL28" s="107" t="s">
        <v>1109</v>
      </c>
      <c r="AM28" s="107" t="s">
        <v>1109</v>
      </c>
    </row>
    <row r="29" spans="1:39" s="14" customFormat="1" ht="13.5" customHeight="1">
      <c r="A29" s="279" t="s">
        <v>1611</v>
      </c>
      <c r="B29" s="256">
        <v>147</v>
      </c>
      <c r="C29" s="254">
        <v>319</v>
      </c>
      <c r="D29" s="254">
        <v>312</v>
      </c>
      <c r="E29" s="254">
        <v>20</v>
      </c>
      <c r="F29" s="254">
        <v>20</v>
      </c>
      <c r="G29" s="248">
        <v>27</v>
      </c>
      <c r="H29" s="250">
        <v>187</v>
      </c>
      <c r="I29" s="254">
        <v>279</v>
      </c>
      <c r="J29" s="254">
        <v>225</v>
      </c>
      <c r="K29" s="254" t="s">
        <v>4876</v>
      </c>
      <c r="L29" s="254">
        <v>130</v>
      </c>
      <c r="M29" s="248">
        <v>210</v>
      </c>
      <c r="N29" s="252" t="s">
        <v>8750</v>
      </c>
      <c r="O29" s="252" t="s">
        <v>4713</v>
      </c>
      <c r="P29" s="708"/>
      <c r="Q29" s="280" t="s">
        <v>4669</v>
      </c>
      <c r="R29" s="256">
        <v>147</v>
      </c>
      <c r="S29" s="254">
        <v>32670</v>
      </c>
      <c r="T29" s="254">
        <v>2048</v>
      </c>
      <c r="U29" s="254">
        <v>2338</v>
      </c>
      <c r="V29" s="252" t="s">
        <v>4814</v>
      </c>
      <c r="W29" s="248" t="s">
        <v>4815</v>
      </c>
      <c r="X29" s="254">
        <v>10160</v>
      </c>
      <c r="Y29" s="254" t="s">
        <v>4816</v>
      </c>
      <c r="Z29" s="254">
        <v>1011</v>
      </c>
      <c r="AA29" s="247" t="s">
        <v>3639</v>
      </c>
      <c r="AB29" s="252" t="s">
        <v>4817</v>
      </c>
      <c r="AC29" s="275" t="s">
        <v>4818</v>
      </c>
      <c r="AD29" s="636">
        <v>2263</v>
      </c>
      <c r="AE29" s="39">
        <v>1</v>
      </c>
      <c r="AF29" s="39">
        <v>1</v>
      </c>
      <c r="AG29" s="71">
        <v>2</v>
      </c>
      <c r="AH29" s="39">
        <v>1</v>
      </c>
      <c r="AI29" s="39">
        <v>1</v>
      </c>
      <c r="AJ29" s="73">
        <v>2</v>
      </c>
      <c r="AK29" s="70" t="s">
        <v>1814</v>
      </c>
      <c r="AL29" s="107" t="s">
        <v>1109</v>
      </c>
      <c r="AM29" s="107" t="s">
        <v>1109</v>
      </c>
    </row>
    <row r="30" spans="1:39" s="14" customFormat="1" ht="13.5" customHeight="1">
      <c r="A30" s="279" t="s">
        <v>1612</v>
      </c>
      <c r="B30" s="256">
        <v>184</v>
      </c>
      <c r="C30" s="254">
        <v>329</v>
      </c>
      <c r="D30" s="254">
        <v>317</v>
      </c>
      <c r="E30" s="254">
        <v>25</v>
      </c>
      <c r="F30" s="254">
        <v>25</v>
      </c>
      <c r="G30" s="248">
        <v>27</v>
      </c>
      <c r="H30" s="250">
        <v>235</v>
      </c>
      <c r="I30" s="254">
        <v>279</v>
      </c>
      <c r="J30" s="254">
        <v>225</v>
      </c>
      <c r="K30" s="254" t="s">
        <v>4876</v>
      </c>
      <c r="L30" s="254">
        <v>136</v>
      </c>
      <c r="M30" s="248">
        <v>216</v>
      </c>
      <c r="N30" s="252" t="s">
        <v>9184</v>
      </c>
      <c r="O30" s="252" t="s">
        <v>8311</v>
      </c>
      <c r="P30" s="708"/>
      <c r="Q30" s="280" t="s">
        <v>4670</v>
      </c>
      <c r="R30" s="256">
        <v>184</v>
      </c>
      <c r="S30" s="254">
        <v>42340</v>
      </c>
      <c r="T30" s="254">
        <v>2574</v>
      </c>
      <c r="U30" s="254">
        <v>2979</v>
      </c>
      <c r="V30" s="252" t="s">
        <v>4819</v>
      </c>
      <c r="W30" s="248" t="s">
        <v>4820</v>
      </c>
      <c r="X30" s="254">
        <v>13330</v>
      </c>
      <c r="Y30" s="254" t="s">
        <v>4821</v>
      </c>
      <c r="Z30" s="254">
        <v>1311</v>
      </c>
      <c r="AA30" s="247" t="s">
        <v>5695</v>
      </c>
      <c r="AB30" s="254" t="s">
        <v>8424</v>
      </c>
      <c r="AC30" s="278" t="s">
        <v>4822</v>
      </c>
      <c r="AD30" s="636">
        <v>3067</v>
      </c>
      <c r="AE30" s="39">
        <v>1</v>
      </c>
      <c r="AF30" s="39">
        <v>1</v>
      </c>
      <c r="AG30" s="71">
        <v>1</v>
      </c>
      <c r="AH30" s="39">
        <v>1</v>
      </c>
      <c r="AI30" s="39">
        <v>1</v>
      </c>
      <c r="AJ30" s="73">
        <v>1</v>
      </c>
      <c r="AK30" s="70" t="s">
        <v>1814</v>
      </c>
      <c r="AL30" s="107" t="s">
        <v>1109</v>
      </c>
      <c r="AM30" s="107" t="s">
        <v>1109</v>
      </c>
    </row>
    <row r="31" spans="1:39" s="14" customFormat="1" ht="13.5" customHeight="1">
      <c r="A31" s="279" t="s">
        <v>1613</v>
      </c>
      <c r="B31" s="256" t="s">
        <v>7074</v>
      </c>
      <c r="C31" s="254">
        <v>340</v>
      </c>
      <c r="D31" s="254">
        <v>367</v>
      </c>
      <c r="E31" s="254">
        <v>10</v>
      </c>
      <c r="F31" s="254">
        <v>10</v>
      </c>
      <c r="G31" s="248" t="s">
        <v>8303</v>
      </c>
      <c r="H31" s="250">
        <v>107</v>
      </c>
      <c r="I31" s="254">
        <v>320</v>
      </c>
      <c r="J31" s="254" t="s">
        <v>2306</v>
      </c>
      <c r="K31" s="254" t="s">
        <v>4876</v>
      </c>
      <c r="L31" s="254">
        <v>98</v>
      </c>
      <c r="M31" s="248">
        <v>262</v>
      </c>
      <c r="N31" s="252" t="s">
        <v>7075</v>
      </c>
      <c r="O31" s="252" t="s">
        <v>7394</v>
      </c>
      <c r="P31" s="708"/>
      <c r="Q31" s="280" t="s">
        <v>4671</v>
      </c>
      <c r="R31" s="256" t="s">
        <v>7074</v>
      </c>
      <c r="S31" s="254">
        <v>23210</v>
      </c>
      <c r="T31" s="254">
        <v>1365</v>
      </c>
      <c r="U31" s="254">
        <v>1498</v>
      </c>
      <c r="V31" s="252" t="s">
        <v>3044</v>
      </c>
      <c r="W31" s="248" t="s">
        <v>4472</v>
      </c>
      <c r="X31" s="254">
        <v>8243</v>
      </c>
      <c r="Y31" s="254" t="s">
        <v>4823</v>
      </c>
      <c r="Z31" s="254" t="s">
        <v>9305</v>
      </c>
      <c r="AA31" s="247" t="s">
        <v>9306</v>
      </c>
      <c r="AB31" s="254" t="s">
        <v>9307</v>
      </c>
      <c r="AC31" s="275" t="s">
        <v>9308</v>
      </c>
      <c r="AD31" s="636">
        <v>2243</v>
      </c>
      <c r="AE31" s="39">
        <v>4</v>
      </c>
      <c r="AF31" s="39">
        <v>4</v>
      </c>
      <c r="AG31" s="71">
        <v>4</v>
      </c>
      <c r="AH31" s="39">
        <v>4</v>
      </c>
      <c r="AI31" s="39">
        <v>4</v>
      </c>
      <c r="AJ31" s="73">
        <v>4</v>
      </c>
      <c r="AK31" s="70" t="s">
        <v>1814</v>
      </c>
      <c r="AL31" s="70" t="s">
        <v>1814</v>
      </c>
      <c r="AM31" s="70" t="s">
        <v>1814</v>
      </c>
    </row>
    <row r="32" spans="1:39" s="14" customFormat="1" ht="13.5" customHeight="1">
      <c r="A32" s="279" t="s">
        <v>1614</v>
      </c>
      <c r="B32" s="256">
        <v>109</v>
      </c>
      <c r="C32" s="254" t="s">
        <v>7395</v>
      </c>
      <c r="D32" s="254">
        <v>371</v>
      </c>
      <c r="E32" s="254" t="s">
        <v>7396</v>
      </c>
      <c r="F32" s="254" t="s">
        <v>4444</v>
      </c>
      <c r="G32" s="248" t="s">
        <v>8303</v>
      </c>
      <c r="H32" s="250">
        <v>139</v>
      </c>
      <c r="I32" s="254" t="s">
        <v>2385</v>
      </c>
      <c r="J32" s="254" t="s">
        <v>8728</v>
      </c>
      <c r="K32" s="254" t="s">
        <v>4876</v>
      </c>
      <c r="L32" s="254">
        <v>102</v>
      </c>
      <c r="M32" s="248">
        <v>266</v>
      </c>
      <c r="N32" s="252" t="s">
        <v>7397</v>
      </c>
      <c r="O32" s="252" t="s">
        <v>7398</v>
      </c>
      <c r="P32" s="708"/>
      <c r="Q32" s="280" t="s">
        <v>4900</v>
      </c>
      <c r="R32" s="256">
        <v>109</v>
      </c>
      <c r="S32" s="254">
        <v>30630</v>
      </c>
      <c r="T32" s="254">
        <v>1769</v>
      </c>
      <c r="U32" s="254">
        <v>1956</v>
      </c>
      <c r="V32" s="252" t="s">
        <v>9309</v>
      </c>
      <c r="W32" s="248" t="s">
        <v>9310</v>
      </c>
      <c r="X32" s="254">
        <v>10990</v>
      </c>
      <c r="Y32" s="254" t="s">
        <v>9311</v>
      </c>
      <c r="Z32" s="254" t="s">
        <v>9312</v>
      </c>
      <c r="AA32" s="247" t="s">
        <v>9313</v>
      </c>
      <c r="AB32" s="254" t="s">
        <v>9314</v>
      </c>
      <c r="AC32" s="275" t="s">
        <v>9315</v>
      </c>
      <c r="AD32" s="636">
        <v>3053</v>
      </c>
      <c r="AE32" s="39">
        <v>3</v>
      </c>
      <c r="AF32" s="39">
        <v>4</v>
      </c>
      <c r="AG32" s="71">
        <v>4</v>
      </c>
      <c r="AH32" s="39">
        <v>3</v>
      </c>
      <c r="AI32" s="39">
        <v>4</v>
      </c>
      <c r="AJ32" s="73">
        <v>4</v>
      </c>
      <c r="AK32" s="70" t="s">
        <v>1814</v>
      </c>
      <c r="AL32" s="70" t="s">
        <v>1814</v>
      </c>
      <c r="AM32" s="70" t="s">
        <v>1814</v>
      </c>
    </row>
    <row r="33" spans="1:42" s="14" customFormat="1" ht="13.5" customHeight="1">
      <c r="A33" s="279" t="s">
        <v>6765</v>
      </c>
      <c r="B33" s="256">
        <v>133</v>
      </c>
      <c r="C33" s="254">
        <v>352</v>
      </c>
      <c r="D33" s="254" t="s">
        <v>7399</v>
      </c>
      <c r="E33" s="254" t="s">
        <v>9217</v>
      </c>
      <c r="F33" s="254" t="s">
        <v>5672</v>
      </c>
      <c r="G33" s="248" t="s">
        <v>8303</v>
      </c>
      <c r="H33" s="250">
        <v>169</v>
      </c>
      <c r="I33" s="254" t="s">
        <v>2385</v>
      </c>
      <c r="J33" s="254" t="s">
        <v>8728</v>
      </c>
      <c r="K33" s="254" t="s">
        <v>4876</v>
      </c>
      <c r="L33" s="254">
        <v>104</v>
      </c>
      <c r="M33" s="248">
        <v>268</v>
      </c>
      <c r="N33" s="252" t="s">
        <v>2069</v>
      </c>
      <c r="O33" s="252" t="s">
        <v>7400</v>
      </c>
      <c r="P33" s="708"/>
      <c r="Q33" s="280" t="s">
        <v>4901</v>
      </c>
      <c r="R33" s="256">
        <v>133</v>
      </c>
      <c r="S33" s="254">
        <v>37980</v>
      </c>
      <c r="T33" s="254">
        <v>2158</v>
      </c>
      <c r="U33" s="254">
        <v>2406</v>
      </c>
      <c r="V33" s="252" t="s">
        <v>2084</v>
      </c>
      <c r="W33" s="248" t="s">
        <v>2085</v>
      </c>
      <c r="X33" s="254">
        <v>13680</v>
      </c>
      <c r="Y33" s="254" t="s">
        <v>2086</v>
      </c>
      <c r="Z33" s="254">
        <v>1119</v>
      </c>
      <c r="AA33" s="247" t="s">
        <v>2087</v>
      </c>
      <c r="AB33" s="254" t="s">
        <v>2088</v>
      </c>
      <c r="AC33" s="275" t="s">
        <v>2089</v>
      </c>
      <c r="AD33" s="636">
        <v>3864</v>
      </c>
      <c r="AE33" s="39">
        <v>3</v>
      </c>
      <c r="AF33" s="39">
        <v>3</v>
      </c>
      <c r="AG33" s="71">
        <v>4</v>
      </c>
      <c r="AH33" s="39">
        <v>3</v>
      </c>
      <c r="AI33" s="39">
        <v>3</v>
      </c>
      <c r="AJ33" s="73">
        <v>4</v>
      </c>
      <c r="AK33" s="70" t="s">
        <v>1814</v>
      </c>
      <c r="AL33" s="107" t="s">
        <v>1109</v>
      </c>
      <c r="AM33" s="107" t="s">
        <v>1109</v>
      </c>
    </row>
    <row r="34" spans="1:42" s="14" customFormat="1" ht="13.5" customHeight="1">
      <c r="A34" s="279" t="s">
        <v>6766</v>
      </c>
      <c r="B34" s="256">
        <v>152</v>
      </c>
      <c r="C34" s="254" t="s">
        <v>7401</v>
      </c>
      <c r="D34" s="254">
        <v>376</v>
      </c>
      <c r="E34" s="254" t="s">
        <v>3014</v>
      </c>
      <c r="F34" s="254" t="s">
        <v>8784</v>
      </c>
      <c r="G34" s="248" t="s">
        <v>8303</v>
      </c>
      <c r="H34" s="250">
        <v>194</v>
      </c>
      <c r="I34" s="254" t="s">
        <v>2385</v>
      </c>
      <c r="J34" s="254" t="s">
        <v>8728</v>
      </c>
      <c r="K34" s="254" t="s">
        <v>4876</v>
      </c>
      <c r="L34" s="254">
        <v>106</v>
      </c>
      <c r="M34" s="248">
        <v>270</v>
      </c>
      <c r="N34" s="252" t="s">
        <v>2079</v>
      </c>
      <c r="O34" s="252" t="s">
        <v>7402</v>
      </c>
      <c r="P34" s="708"/>
      <c r="Q34" s="280" t="s">
        <v>4902</v>
      </c>
      <c r="R34" s="256">
        <v>152</v>
      </c>
      <c r="S34" s="254">
        <v>43970</v>
      </c>
      <c r="T34" s="254">
        <v>2468</v>
      </c>
      <c r="U34" s="254">
        <v>2767</v>
      </c>
      <c r="V34" s="252" t="s">
        <v>2882</v>
      </c>
      <c r="W34" s="248" t="s">
        <v>2090</v>
      </c>
      <c r="X34" s="254">
        <v>15880</v>
      </c>
      <c r="Y34" s="254" t="s">
        <v>2091</v>
      </c>
      <c r="Z34" s="254">
        <v>1293</v>
      </c>
      <c r="AA34" s="247" t="s">
        <v>4922</v>
      </c>
      <c r="AB34" s="254" t="s">
        <v>2092</v>
      </c>
      <c r="AC34" s="275" t="s">
        <v>2093</v>
      </c>
      <c r="AD34" s="636">
        <v>4543</v>
      </c>
      <c r="AE34" s="39">
        <v>2</v>
      </c>
      <c r="AF34" s="39">
        <v>3</v>
      </c>
      <c r="AG34" s="71">
        <v>3</v>
      </c>
      <c r="AH34" s="39">
        <v>2</v>
      </c>
      <c r="AI34" s="39">
        <v>3</v>
      </c>
      <c r="AJ34" s="73">
        <v>3</v>
      </c>
      <c r="AK34" s="70" t="s">
        <v>1814</v>
      </c>
      <c r="AL34" s="107" t="s">
        <v>1109</v>
      </c>
      <c r="AM34" s="107" t="s">
        <v>1109</v>
      </c>
    </row>
    <row r="35" spans="1:42" s="14" customFormat="1" ht="13.5" customHeight="1">
      <c r="A35" s="279" t="s">
        <v>6767</v>
      </c>
      <c r="B35" s="256">
        <v>174</v>
      </c>
      <c r="C35" s="254" t="s">
        <v>7403</v>
      </c>
      <c r="D35" s="254" t="s">
        <v>7404</v>
      </c>
      <c r="E35" s="254" t="s">
        <v>3063</v>
      </c>
      <c r="F35" s="254" t="s">
        <v>8374</v>
      </c>
      <c r="G35" s="248" t="s">
        <v>8303</v>
      </c>
      <c r="H35" s="250">
        <v>222</v>
      </c>
      <c r="I35" s="254" t="s">
        <v>2385</v>
      </c>
      <c r="J35" s="254" t="s">
        <v>8728</v>
      </c>
      <c r="K35" s="254" t="s">
        <v>4876</v>
      </c>
      <c r="L35" s="254">
        <v>110</v>
      </c>
      <c r="M35" s="248">
        <v>272</v>
      </c>
      <c r="N35" s="252" t="s">
        <v>2083</v>
      </c>
      <c r="O35" s="252" t="s">
        <v>7405</v>
      </c>
      <c r="P35" s="708"/>
      <c r="Q35" s="280" t="s">
        <v>5110</v>
      </c>
      <c r="R35" s="256">
        <v>174</v>
      </c>
      <c r="S35" s="254">
        <v>51010</v>
      </c>
      <c r="T35" s="254">
        <v>2823</v>
      </c>
      <c r="U35" s="254">
        <v>3186</v>
      </c>
      <c r="V35" s="252" t="s">
        <v>2094</v>
      </c>
      <c r="W35" s="248" t="s">
        <v>2095</v>
      </c>
      <c r="X35" s="254">
        <v>18460</v>
      </c>
      <c r="Y35" s="254" t="s">
        <v>2988</v>
      </c>
      <c r="Z35" s="254">
        <v>1497</v>
      </c>
      <c r="AA35" s="247" t="s">
        <v>7484</v>
      </c>
      <c r="AB35" s="254" t="s">
        <v>2096</v>
      </c>
      <c r="AC35" s="275" t="s">
        <v>2097</v>
      </c>
      <c r="AD35" s="636">
        <v>5360</v>
      </c>
      <c r="AE35" s="39">
        <v>1</v>
      </c>
      <c r="AF35" s="39">
        <v>3</v>
      </c>
      <c r="AG35" s="71">
        <v>3</v>
      </c>
      <c r="AH35" s="39">
        <v>1</v>
      </c>
      <c r="AI35" s="39">
        <v>3</v>
      </c>
      <c r="AJ35" s="73">
        <v>3</v>
      </c>
      <c r="AK35" s="70" t="s">
        <v>1814</v>
      </c>
      <c r="AL35" s="107" t="s">
        <v>1109</v>
      </c>
      <c r="AM35" s="107" t="s">
        <v>1109</v>
      </c>
    </row>
    <row r="36" spans="1:42" s="14" customFormat="1" ht="13.5" customHeight="1">
      <c r="A36" s="279" t="s">
        <v>6768</v>
      </c>
      <c r="B36" s="256">
        <v>180</v>
      </c>
      <c r="C36" s="254" t="s">
        <v>7406</v>
      </c>
      <c r="D36" s="254" t="s">
        <v>4107</v>
      </c>
      <c r="E36" s="254" t="s">
        <v>2140</v>
      </c>
      <c r="F36" s="254" t="s">
        <v>2140</v>
      </c>
      <c r="G36" s="248" t="s">
        <v>8303</v>
      </c>
      <c r="H36" s="250">
        <v>230</v>
      </c>
      <c r="I36" s="254" t="s">
        <v>7407</v>
      </c>
      <c r="J36" s="254" t="s">
        <v>7408</v>
      </c>
      <c r="K36" s="254" t="s">
        <v>4876</v>
      </c>
      <c r="L36" s="254">
        <v>110</v>
      </c>
      <c r="M36" s="248">
        <v>272</v>
      </c>
      <c r="N36" s="252" t="s">
        <v>2083</v>
      </c>
      <c r="O36" s="252" t="s">
        <v>7409</v>
      </c>
      <c r="P36" s="708"/>
      <c r="Q36" s="280" t="s">
        <v>5111</v>
      </c>
      <c r="R36" s="256">
        <v>180</v>
      </c>
      <c r="S36" s="254">
        <v>53040</v>
      </c>
      <c r="T36" s="254">
        <v>2923</v>
      </c>
      <c r="U36" s="254">
        <v>3306</v>
      </c>
      <c r="V36" s="252" t="s">
        <v>2098</v>
      </c>
      <c r="W36" s="248" t="s">
        <v>2099</v>
      </c>
      <c r="X36" s="254">
        <v>19140</v>
      </c>
      <c r="Y36" s="254">
        <v>1011</v>
      </c>
      <c r="Z36" s="254">
        <v>1552</v>
      </c>
      <c r="AA36" s="247" t="s">
        <v>7484</v>
      </c>
      <c r="AB36" s="254" t="s">
        <v>3779</v>
      </c>
      <c r="AC36" s="275" t="s">
        <v>2100</v>
      </c>
      <c r="AD36" s="636">
        <v>5583</v>
      </c>
      <c r="AE36" s="39">
        <v>1</v>
      </c>
      <c r="AF36" s="39">
        <v>3</v>
      </c>
      <c r="AG36" s="71">
        <v>3</v>
      </c>
      <c r="AH36" s="39">
        <v>1</v>
      </c>
      <c r="AI36" s="39">
        <v>3</v>
      </c>
      <c r="AJ36" s="73">
        <v>3</v>
      </c>
      <c r="AK36" s="70" t="s">
        <v>1814</v>
      </c>
      <c r="AL36" s="107" t="s">
        <v>1109</v>
      </c>
      <c r="AM36" s="107" t="s">
        <v>1109</v>
      </c>
    </row>
    <row r="37" spans="1:42" s="14" customFormat="1" ht="13.5" customHeight="1">
      <c r="A37" s="279" t="s">
        <v>6769</v>
      </c>
      <c r="B37" s="256">
        <v>122</v>
      </c>
      <c r="C37" s="254">
        <v>348</v>
      </c>
      <c r="D37" s="254">
        <v>390</v>
      </c>
      <c r="E37" s="254">
        <v>14</v>
      </c>
      <c r="F37" s="254">
        <v>14</v>
      </c>
      <c r="G37" s="248">
        <v>15</v>
      </c>
      <c r="H37" s="250">
        <v>156</v>
      </c>
      <c r="I37" s="254">
        <v>320</v>
      </c>
      <c r="J37" s="254">
        <v>290</v>
      </c>
      <c r="K37" s="254" t="s">
        <v>4876</v>
      </c>
      <c r="L37" s="254">
        <v>102</v>
      </c>
      <c r="M37" s="248">
        <v>284</v>
      </c>
      <c r="N37" s="252" t="s">
        <v>5665</v>
      </c>
      <c r="O37" s="252" t="s">
        <v>2101</v>
      </c>
      <c r="P37" s="708"/>
      <c r="Q37" s="280" t="s">
        <v>6007</v>
      </c>
      <c r="R37" s="256">
        <v>122</v>
      </c>
      <c r="S37" s="254">
        <v>34770</v>
      </c>
      <c r="T37" s="254">
        <v>1998</v>
      </c>
      <c r="U37" s="254">
        <v>2212</v>
      </c>
      <c r="V37" s="252" t="s">
        <v>2110</v>
      </c>
      <c r="W37" s="248" t="s">
        <v>2111</v>
      </c>
      <c r="X37" s="254">
        <v>13850</v>
      </c>
      <c r="Y37" s="254" t="s">
        <v>2112</v>
      </c>
      <c r="Z37" s="254">
        <v>1082</v>
      </c>
      <c r="AA37" s="247" t="s">
        <v>5697</v>
      </c>
      <c r="AB37" s="254" t="s">
        <v>2113</v>
      </c>
      <c r="AC37" s="275" t="s">
        <v>2114</v>
      </c>
      <c r="AD37" s="636">
        <v>3860</v>
      </c>
      <c r="AE37" s="39">
        <v>3</v>
      </c>
      <c r="AF37" s="39">
        <v>4</v>
      </c>
      <c r="AG37" s="71">
        <v>4</v>
      </c>
      <c r="AH37" s="39">
        <v>3</v>
      </c>
      <c r="AI37" s="39">
        <v>4</v>
      </c>
      <c r="AJ37" s="73">
        <v>4</v>
      </c>
      <c r="AK37" s="70" t="s">
        <v>1814</v>
      </c>
      <c r="AL37" s="70" t="s">
        <v>1814</v>
      </c>
      <c r="AM37" s="70" t="s">
        <v>1814</v>
      </c>
      <c r="AP37" s="280" t="s">
        <v>4046</v>
      </c>
    </row>
    <row r="38" spans="1:42" s="14" customFormat="1" ht="13.5" customHeight="1">
      <c r="A38" s="279" t="s">
        <v>2154</v>
      </c>
      <c r="B38" s="256">
        <v>140</v>
      </c>
      <c r="C38" s="254">
        <v>352</v>
      </c>
      <c r="D38" s="254">
        <v>392</v>
      </c>
      <c r="E38" s="254">
        <v>16</v>
      </c>
      <c r="F38" s="254">
        <v>16</v>
      </c>
      <c r="G38" s="248">
        <v>15</v>
      </c>
      <c r="H38" s="250">
        <v>179</v>
      </c>
      <c r="I38" s="254">
        <v>320</v>
      </c>
      <c r="J38" s="254">
        <v>290</v>
      </c>
      <c r="K38" s="254" t="s">
        <v>4876</v>
      </c>
      <c r="L38" s="254">
        <v>104</v>
      </c>
      <c r="M38" s="248">
        <v>286</v>
      </c>
      <c r="N38" s="252" t="s">
        <v>2102</v>
      </c>
      <c r="O38" s="252" t="s">
        <v>2103</v>
      </c>
      <c r="P38" s="708"/>
      <c r="Q38" s="280" t="s">
        <v>6008</v>
      </c>
      <c r="R38" s="256">
        <v>140</v>
      </c>
      <c r="S38" s="254">
        <v>40270</v>
      </c>
      <c r="T38" s="254">
        <v>2288</v>
      </c>
      <c r="U38" s="254">
        <v>2547</v>
      </c>
      <c r="V38" s="252" t="s">
        <v>2115</v>
      </c>
      <c r="W38" s="248" t="s">
        <v>2116</v>
      </c>
      <c r="X38" s="254">
        <v>16080</v>
      </c>
      <c r="Y38" s="254" t="s">
        <v>2117</v>
      </c>
      <c r="Z38" s="254">
        <v>1252</v>
      </c>
      <c r="AA38" s="247" t="s">
        <v>2346</v>
      </c>
      <c r="AB38" s="254" t="s">
        <v>2118</v>
      </c>
      <c r="AC38" s="275" t="s">
        <v>2119</v>
      </c>
      <c r="AD38" s="636">
        <v>4534</v>
      </c>
      <c r="AE38" s="39">
        <v>3</v>
      </c>
      <c r="AF38" s="39">
        <v>4</v>
      </c>
      <c r="AG38" s="71">
        <v>4</v>
      </c>
      <c r="AH38" s="39">
        <v>3</v>
      </c>
      <c r="AI38" s="39">
        <v>4</v>
      </c>
      <c r="AJ38" s="73">
        <v>4</v>
      </c>
      <c r="AK38" s="70" t="s">
        <v>1814</v>
      </c>
      <c r="AL38" s="107" t="s">
        <v>1109</v>
      </c>
      <c r="AM38" s="107" t="s">
        <v>1109</v>
      </c>
    </row>
    <row r="39" spans="1:42" s="14" customFormat="1" ht="13.5" customHeight="1">
      <c r="A39" s="279" t="s">
        <v>2155</v>
      </c>
      <c r="B39" s="256">
        <v>158</v>
      </c>
      <c r="C39" s="254">
        <v>356</v>
      </c>
      <c r="D39" s="254">
        <v>394</v>
      </c>
      <c r="E39" s="254">
        <v>18</v>
      </c>
      <c r="F39" s="254">
        <v>18</v>
      </c>
      <c r="G39" s="248">
        <v>15</v>
      </c>
      <c r="H39" s="250">
        <v>201</v>
      </c>
      <c r="I39" s="254">
        <v>320</v>
      </c>
      <c r="J39" s="254">
        <v>290</v>
      </c>
      <c r="K39" s="254" t="s">
        <v>4876</v>
      </c>
      <c r="L39" s="254">
        <v>106</v>
      </c>
      <c r="M39" s="248">
        <v>288</v>
      </c>
      <c r="N39" s="252" t="s">
        <v>9214</v>
      </c>
      <c r="O39" s="252" t="s">
        <v>2104</v>
      </c>
      <c r="P39" s="708"/>
      <c r="Q39" s="280" t="s">
        <v>6009</v>
      </c>
      <c r="R39" s="256">
        <v>158</v>
      </c>
      <c r="S39" s="254">
        <v>45940</v>
      </c>
      <c r="T39" s="254">
        <v>2581</v>
      </c>
      <c r="U39" s="254">
        <v>2888</v>
      </c>
      <c r="V39" s="252" t="s">
        <v>2120</v>
      </c>
      <c r="W39" s="248" t="s">
        <v>2121</v>
      </c>
      <c r="X39" s="254">
        <v>18370</v>
      </c>
      <c r="Y39" s="254" t="s">
        <v>2122</v>
      </c>
      <c r="Z39" s="254">
        <v>1425</v>
      </c>
      <c r="AA39" s="247" t="s">
        <v>4645</v>
      </c>
      <c r="AB39" s="254" t="s">
        <v>2144</v>
      </c>
      <c r="AC39" s="278" t="s">
        <v>2145</v>
      </c>
      <c r="AD39" s="636">
        <v>5241</v>
      </c>
      <c r="AE39" s="39">
        <v>2</v>
      </c>
      <c r="AF39" s="39">
        <v>3</v>
      </c>
      <c r="AG39" s="71">
        <v>4</v>
      </c>
      <c r="AH39" s="39">
        <v>2</v>
      </c>
      <c r="AI39" s="39">
        <v>3</v>
      </c>
      <c r="AJ39" s="73">
        <v>4</v>
      </c>
      <c r="AK39" s="70" t="s">
        <v>1814</v>
      </c>
      <c r="AL39" s="107" t="s">
        <v>1109</v>
      </c>
      <c r="AM39" s="107" t="s">
        <v>1109</v>
      </c>
    </row>
    <row r="40" spans="1:42" s="14" customFormat="1" ht="13.5" customHeight="1">
      <c r="A40" s="279" t="s">
        <v>1815</v>
      </c>
      <c r="B40" s="256">
        <v>176</v>
      </c>
      <c r="C40" s="254">
        <v>360</v>
      </c>
      <c r="D40" s="254">
        <v>396</v>
      </c>
      <c r="E40" s="254">
        <v>20</v>
      </c>
      <c r="F40" s="254">
        <v>20</v>
      </c>
      <c r="G40" s="248">
        <v>15</v>
      </c>
      <c r="H40" s="250">
        <v>224</v>
      </c>
      <c r="I40" s="254">
        <v>320</v>
      </c>
      <c r="J40" s="254">
        <v>290</v>
      </c>
      <c r="K40" s="254" t="s">
        <v>4876</v>
      </c>
      <c r="L40" s="254">
        <v>108</v>
      </c>
      <c r="M40" s="248">
        <v>290</v>
      </c>
      <c r="N40" s="252" t="s">
        <v>4905</v>
      </c>
      <c r="O40" s="252" t="s">
        <v>2105</v>
      </c>
      <c r="P40" s="708"/>
      <c r="Q40" s="280" t="s">
        <v>6010</v>
      </c>
      <c r="R40" s="256">
        <v>176</v>
      </c>
      <c r="S40" s="254">
        <v>51770</v>
      </c>
      <c r="T40" s="254">
        <v>2876</v>
      </c>
      <c r="U40" s="254">
        <v>3235</v>
      </c>
      <c r="V40" s="252" t="s">
        <v>2146</v>
      </c>
      <c r="W40" s="248" t="s">
        <v>2147</v>
      </c>
      <c r="X40" s="254">
        <v>20720</v>
      </c>
      <c r="Y40" s="254">
        <v>1047</v>
      </c>
      <c r="Z40" s="254">
        <v>1603</v>
      </c>
      <c r="AA40" s="247" t="s">
        <v>2150</v>
      </c>
      <c r="AB40" s="254" t="s">
        <v>3771</v>
      </c>
      <c r="AC40" s="275" t="s">
        <v>2151</v>
      </c>
      <c r="AD40" s="636">
        <v>5982</v>
      </c>
      <c r="AE40" s="39">
        <v>1</v>
      </c>
      <c r="AF40" s="39">
        <v>3</v>
      </c>
      <c r="AG40" s="71">
        <v>3</v>
      </c>
      <c r="AH40" s="39">
        <v>1</v>
      </c>
      <c r="AI40" s="39">
        <v>3</v>
      </c>
      <c r="AJ40" s="73">
        <v>3</v>
      </c>
      <c r="AK40" s="70" t="s">
        <v>1814</v>
      </c>
      <c r="AL40" s="107" t="s">
        <v>1109</v>
      </c>
      <c r="AM40" s="107" t="s">
        <v>1109</v>
      </c>
    </row>
    <row r="41" spans="1:42" s="14" customFormat="1" ht="13.5" customHeight="1">
      <c r="A41" s="279" t="s">
        <v>1816</v>
      </c>
      <c r="B41" s="256">
        <v>194</v>
      </c>
      <c r="C41" s="254">
        <v>364</v>
      </c>
      <c r="D41" s="254">
        <v>398</v>
      </c>
      <c r="E41" s="254">
        <v>22</v>
      </c>
      <c r="F41" s="254">
        <v>22</v>
      </c>
      <c r="G41" s="248">
        <v>15</v>
      </c>
      <c r="H41" s="250">
        <v>248</v>
      </c>
      <c r="I41" s="254">
        <v>320</v>
      </c>
      <c r="J41" s="254">
        <v>290</v>
      </c>
      <c r="K41" s="254" t="s">
        <v>4876</v>
      </c>
      <c r="L41" s="254">
        <v>110</v>
      </c>
      <c r="M41" s="248">
        <v>292</v>
      </c>
      <c r="N41" s="252" t="s">
        <v>2106</v>
      </c>
      <c r="O41" s="252" t="s">
        <v>2107</v>
      </c>
      <c r="P41" s="708"/>
      <c r="Q41" s="280" t="s">
        <v>6011</v>
      </c>
      <c r="R41" s="256">
        <v>194</v>
      </c>
      <c r="S41" s="254">
        <v>57760</v>
      </c>
      <c r="T41" s="254">
        <v>3174</v>
      </c>
      <c r="U41" s="254">
        <v>3588</v>
      </c>
      <c r="V41" s="252" t="s">
        <v>2152</v>
      </c>
      <c r="W41" s="248" t="s">
        <v>2153</v>
      </c>
      <c r="X41" s="254">
        <v>23150</v>
      </c>
      <c r="Y41" s="254">
        <v>1163</v>
      </c>
      <c r="Z41" s="254">
        <v>1784</v>
      </c>
      <c r="AA41" s="247" t="s">
        <v>2404</v>
      </c>
      <c r="AB41" s="254" t="s">
        <v>2405</v>
      </c>
      <c r="AC41" s="254" t="s">
        <v>2406</v>
      </c>
      <c r="AD41" s="258">
        <v>6759</v>
      </c>
      <c r="AE41" s="254">
        <v>1</v>
      </c>
      <c r="AF41" s="254">
        <v>3</v>
      </c>
      <c r="AG41" s="248">
        <v>3</v>
      </c>
      <c r="AH41" s="254">
        <v>1</v>
      </c>
      <c r="AI41" s="254">
        <v>3</v>
      </c>
      <c r="AJ41" s="258">
        <v>3</v>
      </c>
      <c r="AK41" s="70" t="s">
        <v>1814</v>
      </c>
      <c r="AL41" s="272" t="s">
        <v>1109</v>
      </c>
      <c r="AM41" s="272" t="s">
        <v>1109</v>
      </c>
    </row>
    <row r="42" spans="1:42" s="14" customFormat="1" ht="13.5" customHeight="1">
      <c r="A42" s="279" t="s">
        <v>1817</v>
      </c>
      <c r="B42" s="256">
        <v>213</v>
      </c>
      <c r="C42" s="254">
        <v>368</v>
      </c>
      <c r="D42" s="254">
        <v>400</v>
      </c>
      <c r="E42" s="254">
        <v>24</v>
      </c>
      <c r="F42" s="254">
        <v>24</v>
      </c>
      <c r="G42" s="248">
        <v>15</v>
      </c>
      <c r="H42" s="250">
        <v>271</v>
      </c>
      <c r="I42" s="254">
        <v>320</v>
      </c>
      <c r="J42" s="254">
        <v>290</v>
      </c>
      <c r="K42" s="254" t="s">
        <v>4876</v>
      </c>
      <c r="L42" s="254">
        <v>112</v>
      </c>
      <c r="M42" s="248">
        <v>294</v>
      </c>
      <c r="N42" s="252" t="s">
        <v>2108</v>
      </c>
      <c r="O42" s="252" t="s">
        <v>7431</v>
      </c>
      <c r="P42" s="708"/>
      <c r="Q42" s="280" t="s">
        <v>6306</v>
      </c>
      <c r="R42" s="256">
        <v>213</v>
      </c>
      <c r="S42" s="254">
        <v>63920</v>
      </c>
      <c r="T42" s="254">
        <v>3474</v>
      </c>
      <c r="U42" s="254">
        <v>3947</v>
      </c>
      <c r="V42" s="252" t="s">
        <v>2407</v>
      </c>
      <c r="W42" s="248" t="s">
        <v>2408</v>
      </c>
      <c r="X42" s="254">
        <v>25640</v>
      </c>
      <c r="Y42" s="254">
        <v>1282</v>
      </c>
      <c r="Z42" s="254">
        <v>1969</v>
      </c>
      <c r="AA42" s="247" t="s">
        <v>7327</v>
      </c>
      <c r="AB42" s="254" t="s">
        <v>2409</v>
      </c>
      <c r="AC42" s="275" t="s">
        <v>2410</v>
      </c>
      <c r="AD42" s="276">
        <v>7574</v>
      </c>
      <c r="AE42" s="254">
        <v>1</v>
      </c>
      <c r="AF42" s="254">
        <v>2</v>
      </c>
      <c r="AG42" s="248">
        <v>3</v>
      </c>
      <c r="AH42" s="254">
        <v>1</v>
      </c>
      <c r="AI42" s="254">
        <v>2</v>
      </c>
      <c r="AJ42" s="258">
        <v>3</v>
      </c>
      <c r="AK42" s="70" t="s">
        <v>1814</v>
      </c>
      <c r="AL42" s="272" t="s">
        <v>1109</v>
      </c>
      <c r="AM42" s="272" t="s">
        <v>1109</v>
      </c>
    </row>
    <row r="43" spans="1:42" s="14" customFormat="1" ht="13.5" customHeight="1">
      <c r="A43" s="279" t="s">
        <v>1818</v>
      </c>
      <c r="B43" s="256">
        <v>231</v>
      </c>
      <c r="C43" s="254">
        <v>372</v>
      </c>
      <c r="D43" s="254">
        <v>402</v>
      </c>
      <c r="E43" s="254">
        <v>26</v>
      </c>
      <c r="F43" s="254">
        <v>26</v>
      </c>
      <c r="G43" s="248">
        <v>15</v>
      </c>
      <c r="H43" s="250">
        <v>294</v>
      </c>
      <c r="I43" s="254">
        <v>320</v>
      </c>
      <c r="J43" s="254">
        <v>290</v>
      </c>
      <c r="K43" s="254" t="s">
        <v>4876</v>
      </c>
      <c r="L43" s="254">
        <v>114</v>
      </c>
      <c r="M43" s="248">
        <v>296</v>
      </c>
      <c r="N43" s="252" t="s">
        <v>2135</v>
      </c>
      <c r="O43" s="252" t="s">
        <v>2109</v>
      </c>
      <c r="P43" s="708"/>
      <c r="Q43" s="280" t="s">
        <v>6307</v>
      </c>
      <c r="R43" s="256">
        <v>231</v>
      </c>
      <c r="S43" s="254">
        <v>70260</v>
      </c>
      <c r="T43" s="254">
        <v>3777</v>
      </c>
      <c r="U43" s="254">
        <v>4312</v>
      </c>
      <c r="V43" s="252" t="s">
        <v>4912</v>
      </c>
      <c r="W43" s="248" t="s">
        <v>2411</v>
      </c>
      <c r="X43" s="254">
        <v>28200</v>
      </c>
      <c r="Y43" s="254">
        <v>1403</v>
      </c>
      <c r="Z43" s="254">
        <v>2158</v>
      </c>
      <c r="AA43" s="247" t="s">
        <v>2412</v>
      </c>
      <c r="AB43" s="254" t="s">
        <v>2413</v>
      </c>
      <c r="AC43" s="275" t="s">
        <v>2414</v>
      </c>
      <c r="AD43" s="276">
        <v>8425</v>
      </c>
      <c r="AE43" s="254">
        <v>1</v>
      </c>
      <c r="AF43" s="254">
        <v>1</v>
      </c>
      <c r="AG43" s="248">
        <v>2</v>
      </c>
      <c r="AH43" s="254">
        <v>1</v>
      </c>
      <c r="AI43" s="254">
        <v>1</v>
      </c>
      <c r="AJ43" s="258">
        <v>2</v>
      </c>
      <c r="AK43" s="70" t="s">
        <v>1814</v>
      </c>
      <c r="AL43" s="272" t="s">
        <v>1109</v>
      </c>
      <c r="AM43" s="272" t="s">
        <v>1109</v>
      </c>
    </row>
    <row r="44" spans="1:42" ht="13.5" customHeight="1">
      <c r="Q44" s="202" t="s">
        <v>4046</v>
      </c>
    </row>
    <row r="45" spans="1:42" ht="13.5" customHeight="1">
      <c r="A45" s="57"/>
      <c r="B45" s="16"/>
    </row>
    <row r="46" spans="1:42" ht="13.5" customHeight="1">
      <c r="A46" s="57"/>
      <c r="B46" s="16"/>
    </row>
    <row r="47" spans="1:42" ht="13.5" customHeight="1">
      <c r="A47" s="57"/>
      <c r="B47" s="16"/>
    </row>
    <row r="48" spans="1:42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</sheetData>
  <mergeCells count="17">
    <mergeCell ref="A1:AD1"/>
    <mergeCell ref="A2:AD2"/>
    <mergeCell ref="A3:AD3"/>
    <mergeCell ref="S5:W5"/>
    <mergeCell ref="X5:AA5"/>
    <mergeCell ref="AB5:AD5"/>
    <mergeCell ref="A4:B5"/>
    <mergeCell ref="AK6:AK10"/>
    <mergeCell ref="AL6:AL10"/>
    <mergeCell ref="AM6:AM10"/>
    <mergeCell ref="C4:G5"/>
    <mergeCell ref="H4:H5"/>
    <mergeCell ref="I4:M5"/>
    <mergeCell ref="AE6:AJ6"/>
    <mergeCell ref="N4:O5"/>
    <mergeCell ref="Q4:R5"/>
    <mergeCell ref="S4:AD4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6077A-279E-4B26-8CC8-1BA8B376D2D4}">
  <dimension ref="A1:AZ287"/>
  <sheetViews>
    <sheetView showGridLines="0" zoomScaleNormal="75" zoomScaleSheetLayoutView="100" workbookViewId="0">
      <selection sqref="A1:AJ1"/>
    </sheetView>
  </sheetViews>
  <sheetFormatPr defaultColWidth="10.7109375" defaultRowHeight="11.25"/>
  <cols>
    <col min="1" max="1" width="8.85546875" style="2" customWidth="1"/>
    <col min="2" max="2" width="5" style="1" customWidth="1"/>
    <col min="3" max="3" width="3.7109375" style="1" customWidth="1"/>
    <col min="4" max="5" width="3.5703125" style="1" customWidth="1"/>
    <col min="6" max="7" width="5.28515625" style="1" customWidth="1"/>
    <col min="8" max="8" width="4.85546875" style="1" customWidth="1"/>
    <col min="9" max="9" width="5.28515625" style="1" customWidth="1"/>
    <col min="10" max="10" width="3.5703125" style="1" customWidth="1"/>
    <col min="11" max="11" width="3.85546875" style="1" customWidth="1"/>
    <col min="12" max="12" width="4.85546875" style="1" customWidth="1"/>
    <col min="13" max="13" width="5.140625" style="1" customWidth="1"/>
    <col min="14" max="16" width="5.5703125" style="1" customWidth="1"/>
    <col min="17" max="17" width="8.85546875" style="2" customWidth="1"/>
    <col min="18" max="18" width="4.7109375" style="1" customWidth="1"/>
    <col min="19" max="19" width="8.140625" style="1" bestFit="1" customWidth="1"/>
    <col min="20" max="20" width="7" style="1" bestFit="1" customWidth="1"/>
    <col min="21" max="21" width="5" style="1" customWidth="1"/>
    <col min="22" max="22" width="4.28515625" style="1" customWidth="1"/>
    <col min="23" max="23" width="4.85546875" style="1" customWidth="1"/>
    <col min="24" max="24" width="7" style="1" bestFit="1" customWidth="1"/>
    <col min="25" max="25" width="4.5703125" style="1" customWidth="1"/>
    <col min="26" max="26" width="4.85546875" style="1" customWidth="1"/>
    <col min="27" max="27" width="4.28515625" style="1" customWidth="1"/>
    <col min="28" max="29" width="4.5703125" style="1" customWidth="1"/>
    <col min="30" max="30" width="5.7109375" style="1" customWidth="1"/>
    <col min="31" max="31" width="4" style="1" customWidth="1"/>
    <col min="32" max="32" width="3.7109375" style="1" customWidth="1"/>
    <col min="33" max="36" width="5" style="4" customWidth="1"/>
    <col min="37" max="39" width="2.7109375" style="4" customWidth="1"/>
    <col min="40" max="40" width="4.5703125" style="1" customWidth="1"/>
    <col min="41" max="41" width="4.42578125" style="1" customWidth="1"/>
    <col min="42" max="42" width="2.7109375" style="1" customWidth="1"/>
    <col min="43" max="46" width="4.85546875" style="1" customWidth="1"/>
    <col min="47" max="47" width="2.7109375" style="1" customWidth="1"/>
    <col min="48" max="49" width="4.85546875" style="1" customWidth="1"/>
    <col min="50" max="51" width="5" style="1" customWidth="1"/>
    <col min="52" max="52" width="5.28515625" style="1" customWidth="1"/>
    <col min="53" max="16384" width="10.7109375" style="1"/>
  </cols>
  <sheetData>
    <row r="1" spans="1:52" ht="57" customHeight="1">
      <c r="A1" s="789" t="s">
        <v>7041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  <c r="T1" s="791"/>
      <c r="U1" s="791"/>
      <c r="V1" s="791"/>
      <c r="W1" s="791"/>
      <c r="X1" s="791"/>
      <c r="Y1" s="791"/>
      <c r="Z1" s="791"/>
      <c r="AA1" s="791"/>
      <c r="AB1" s="791"/>
      <c r="AC1" s="791"/>
      <c r="AD1" s="791"/>
      <c r="AE1" s="791"/>
      <c r="AF1" s="791"/>
      <c r="AG1" s="791"/>
      <c r="AH1" s="791"/>
      <c r="AI1" s="791"/>
      <c r="AJ1" s="791"/>
    </row>
    <row r="2" spans="1:52" ht="59.1" customHeight="1">
      <c r="A2" s="789" t="s">
        <v>2193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  <c r="R2" s="791"/>
      <c r="S2" s="791"/>
      <c r="T2" s="791"/>
      <c r="U2" s="791"/>
      <c r="V2" s="791"/>
      <c r="W2" s="791"/>
      <c r="X2" s="791"/>
      <c r="Y2" s="791"/>
      <c r="Z2" s="791"/>
      <c r="AA2" s="791"/>
      <c r="AB2" s="791"/>
      <c r="AC2" s="791"/>
      <c r="AD2" s="791"/>
      <c r="AE2" s="791"/>
      <c r="AF2" s="791"/>
      <c r="AG2" s="742"/>
      <c r="AH2" s="742"/>
      <c r="AI2" s="742"/>
      <c r="AJ2" s="742"/>
    </row>
    <row r="3" spans="1:52" ht="57" customHeight="1" thickBot="1">
      <c r="A3" s="789" t="s">
        <v>2420</v>
      </c>
      <c r="B3" s="790"/>
      <c r="C3" s="790"/>
      <c r="D3" s="790"/>
      <c r="E3" s="790"/>
      <c r="F3" s="790"/>
      <c r="G3" s="790"/>
      <c r="H3" s="790"/>
      <c r="I3" s="790"/>
      <c r="J3" s="790"/>
      <c r="K3" s="790"/>
      <c r="L3" s="790"/>
      <c r="M3" s="790"/>
      <c r="N3" s="790"/>
      <c r="O3" s="790"/>
      <c r="P3" s="790"/>
      <c r="Q3" s="790"/>
      <c r="R3" s="790"/>
      <c r="S3" s="790"/>
      <c r="T3" s="790"/>
      <c r="U3" s="790"/>
      <c r="V3" s="790"/>
      <c r="W3" s="790"/>
      <c r="X3" s="790"/>
      <c r="Y3" s="790"/>
      <c r="Z3" s="790"/>
      <c r="AA3" s="790"/>
      <c r="AB3" s="790"/>
      <c r="AC3" s="790"/>
      <c r="AD3" s="790"/>
      <c r="AE3" s="790"/>
      <c r="AF3" s="790"/>
      <c r="AG3" s="790"/>
      <c r="AH3" s="790"/>
      <c r="AI3" s="790"/>
      <c r="AJ3" s="790"/>
    </row>
    <row r="4" spans="1:52" ht="51.75" customHeight="1" thickTop="1" thickBot="1">
      <c r="A4" s="769" t="s">
        <v>2567</v>
      </c>
      <c r="B4" s="770"/>
      <c r="C4" s="769" t="s">
        <v>2568</v>
      </c>
      <c r="D4" s="773"/>
      <c r="E4" s="773"/>
      <c r="F4" s="773"/>
      <c r="G4" s="770"/>
      <c r="H4" s="775"/>
      <c r="I4" s="769" t="s">
        <v>875</v>
      </c>
      <c r="J4" s="773"/>
      <c r="K4" s="773"/>
      <c r="L4" s="773"/>
      <c r="M4" s="770"/>
      <c r="N4" s="769" t="s">
        <v>876</v>
      </c>
      <c r="O4" s="770"/>
      <c r="P4" s="697"/>
      <c r="Q4" s="798" t="s">
        <v>2567</v>
      </c>
      <c r="R4" s="770"/>
      <c r="S4" s="776" t="s">
        <v>228</v>
      </c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820"/>
      <c r="AF4" s="821"/>
      <c r="AG4" s="741"/>
      <c r="AH4" s="756"/>
      <c r="AI4" s="756"/>
      <c r="AJ4" s="756"/>
    </row>
    <row r="5" spans="1:52" ht="50.1" customHeight="1" thickTop="1" thickBot="1">
      <c r="A5" s="771"/>
      <c r="B5" s="772"/>
      <c r="C5" s="771"/>
      <c r="D5" s="774"/>
      <c r="E5" s="774"/>
      <c r="F5" s="774"/>
      <c r="G5" s="772"/>
      <c r="H5" s="771"/>
      <c r="I5" s="771"/>
      <c r="J5" s="774"/>
      <c r="K5" s="774"/>
      <c r="L5" s="774"/>
      <c r="M5" s="772"/>
      <c r="N5" s="771"/>
      <c r="O5" s="772"/>
      <c r="P5" s="697"/>
      <c r="Q5" s="774"/>
      <c r="R5" s="772"/>
      <c r="S5" s="781" t="s">
        <v>862</v>
      </c>
      <c r="T5" s="777"/>
      <c r="U5" s="777"/>
      <c r="V5" s="777"/>
      <c r="W5" s="778"/>
      <c r="X5" s="781" t="s">
        <v>2020</v>
      </c>
      <c r="Y5" s="777"/>
      <c r="Z5" s="777"/>
      <c r="AA5" s="778"/>
      <c r="AB5" s="776"/>
      <c r="AC5" s="777"/>
      <c r="AD5" s="777"/>
      <c r="AE5" s="820"/>
      <c r="AF5" s="821"/>
      <c r="AG5" s="757"/>
      <c r="AH5" s="758"/>
      <c r="AI5" s="758"/>
      <c r="AJ5" s="758"/>
    </row>
    <row r="6" spans="1:52" s="4" customFormat="1" ht="13.5" customHeight="1" thickTop="1">
      <c r="A6" s="21"/>
      <c r="B6" s="41"/>
      <c r="C6" s="23"/>
      <c r="D6" s="23"/>
      <c r="E6" s="23"/>
      <c r="F6" s="23"/>
      <c r="G6" s="22"/>
      <c r="H6" s="22"/>
      <c r="I6" s="23"/>
      <c r="J6" s="23"/>
      <c r="K6" s="23"/>
      <c r="L6" s="23"/>
      <c r="M6" s="22"/>
      <c r="N6" s="23"/>
      <c r="O6" s="23"/>
      <c r="P6" s="37"/>
      <c r="Q6" s="42"/>
      <c r="R6" s="22"/>
      <c r="S6" s="23"/>
      <c r="T6" s="23"/>
      <c r="U6" s="23"/>
      <c r="V6" s="23"/>
      <c r="W6" s="22"/>
      <c r="X6" s="23"/>
      <c r="Y6" s="23"/>
      <c r="Z6" s="23"/>
      <c r="AA6" s="22"/>
      <c r="AB6" s="23"/>
      <c r="AC6" s="23"/>
      <c r="AD6" s="23"/>
      <c r="AE6" s="23"/>
      <c r="AF6" s="46"/>
      <c r="AG6" s="786" t="s">
        <v>2562</v>
      </c>
      <c r="AH6" s="787"/>
      <c r="AI6" s="787"/>
      <c r="AJ6" s="788"/>
      <c r="AK6" s="779" t="s">
        <v>4715</v>
      </c>
      <c r="AL6" s="767" t="s">
        <v>4716</v>
      </c>
      <c r="AM6" s="767" t="s">
        <v>889</v>
      </c>
    </row>
    <row r="7" spans="1:52" s="4" customFormat="1" ht="13.5" customHeight="1">
      <c r="A7" s="25"/>
      <c r="B7" s="37"/>
      <c r="G7" s="5"/>
      <c r="H7" s="5"/>
      <c r="M7" s="5"/>
      <c r="P7" s="37"/>
      <c r="Q7" s="40"/>
      <c r="R7" s="5"/>
      <c r="W7" s="5"/>
      <c r="AA7" s="5"/>
      <c r="AF7" s="6"/>
      <c r="AG7" s="7"/>
      <c r="AH7" s="9"/>
      <c r="AI7" s="8"/>
      <c r="AJ7" s="10"/>
      <c r="AK7" s="779"/>
      <c r="AL7" s="767"/>
      <c r="AM7" s="767"/>
      <c r="AN7" s="8"/>
    </row>
    <row r="8" spans="1:52" s="3" customFormat="1" ht="13.5" customHeight="1">
      <c r="B8" s="37" t="s">
        <v>632</v>
      </c>
      <c r="C8" s="4" t="s">
        <v>633</v>
      </c>
      <c r="D8" s="4" t="s">
        <v>634</v>
      </c>
      <c r="E8" s="4" t="s">
        <v>5276</v>
      </c>
      <c r="F8" s="4" t="s">
        <v>5277</v>
      </c>
      <c r="G8" s="5" t="s">
        <v>5278</v>
      </c>
      <c r="H8" s="5" t="s">
        <v>5279</v>
      </c>
      <c r="I8" s="4" t="s">
        <v>5280</v>
      </c>
      <c r="J8" s="4" t="s">
        <v>5281</v>
      </c>
      <c r="K8" s="4" t="s">
        <v>5282</v>
      </c>
      <c r="L8" s="4" t="s">
        <v>3544</v>
      </c>
      <c r="M8" s="5" t="s">
        <v>2496</v>
      </c>
      <c r="N8" s="4" t="s">
        <v>5303</v>
      </c>
      <c r="O8" s="4" t="s">
        <v>5304</v>
      </c>
      <c r="P8" s="37"/>
      <c r="Q8" s="40"/>
      <c r="R8" s="5" t="s">
        <v>632</v>
      </c>
      <c r="S8" s="4" t="s">
        <v>5305</v>
      </c>
      <c r="T8" s="4" t="s">
        <v>5306</v>
      </c>
      <c r="U8" s="4" t="s">
        <v>991</v>
      </c>
      <c r="V8" s="4" t="s">
        <v>5307</v>
      </c>
      <c r="W8" s="5" t="s">
        <v>5308</v>
      </c>
      <c r="X8" s="4" t="s">
        <v>5309</v>
      </c>
      <c r="Y8" s="4" t="s">
        <v>2497</v>
      </c>
      <c r="Z8" s="4" t="s">
        <v>5065</v>
      </c>
      <c r="AA8" s="5" t="s">
        <v>5310</v>
      </c>
      <c r="AB8" s="4" t="s">
        <v>5311</v>
      </c>
      <c r="AC8" s="4" t="s">
        <v>5312</v>
      </c>
      <c r="AD8" s="4" t="s">
        <v>3214</v>
      </c>
      <c r="AE8" s="4" t="s">
        <v>3231</v>
      </c>
      <c r="AF8" s="6" t="s">
        <v>1077</v>
      </c>
      <c r="AG8" s="812" t="s">
        <v>9030</v>
      </c>
      <c r="AH8" s="813"/>
      <c r="AI8" s="814" t="s">
        <v>5313</v>
      </c>
      <c r="AJ8" s="815"/>
      <c r="AK8" s="779"/>
      <c r="AL8" s="767"/>
      <c r="AM8" s="767"/>
      <c r="AN8" s="88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s="3" customFormat="1" ht="13.5" customHeight="1">
      <c r="B9" s="37" t="s">
        <v>2867</v>
      </c>
      <c r="C9" s="4" t="s">
        <v>2868</v>
      </c>
      <c r="D9" s="4" t="s">
        <v>2869</v>
      </c>
      <c r="E9" s="4" t="s">
        <v>2869</v>
      </c>
      <c r="F9" s="4" t="s">
        <v>2869</v>
      </c>
      <c r="G9" s="5" t="s">
        <v>2869</v>
      </c>
      <c r="H9" s="5" t="s">
        <v>6292</v>
      </c>
      <c r="I9" s="4" t="s">
        <v>2869</v>
      </c>
      <c r="J9" s="4" t="s">
        <v>2869</v>
      </c>
      <c r="K9" s="4"/>
      <c r="L9" s="4" t="s">
        <v>2869</v>
      </c>
      <c r="M9" s="5" t="s">
        <v>2869</v>
      </c>
      <c r="N9" s="4" t="s">
        <v>2498</v>
      </c>
      <c r="O9" s="4" t="s">
        <v>2815</v>
      </c>
      <c r="P9" s="37"/>
      <c r="Q9" s="40"/>
      <c r="R9" s="5" t="s">
        <v>2867</v>
      </c>
      <c r="S9" s="4" t="s">
        <v>6293</v>
      </c>
      <c r="T9" s="4" t="s">
        <v>1663</v>
      </c>
      <c r="U9" s="4" t="s">
        <v>1663</v>
      </c>
      <c r="V9" s="4" t="s">
        <v>2869</v>
      </c>
      <c r="W9" s="5" t="s">
        <v>6292</v>
      </c>
      <c r="X9" s="4" t="s">
        <v>1664</v>
      </c>
      <c r="Y9" s="4" t="s">
        <v>1663</v>
      </c>
      <c r="Z9" s="4" t="s">
        <v>1663</v>
      </c>
      <c r="AA9" s="5" t="s">
        <v>2869</v>
      </c>
      <c r="AB9" s="4" t="s">
        <v>2869</v>
      </c>
      <c r="AC9" s="4" t="s">
        <v>1664</v>
      </c>
      <c r="AD9" s="4" t="s">
        <v>3211</v>
      </c>
      <c r="AE9" s="4" t="s">
        <v>2869</v>
      </c>
      <c r="AF9" s="6" t="s">
        <v>2869</v>
      </c>
      <c r="AG9" s="816" t="s">
        <v>9031</v>
      </c>
      <c r="AH9" s="817"/>
      <c r="AI9" s="818" t="s">
        <v>3223</v>
      </c>
      <c r="AJ9" s="819"/>
      <c r="AK9" s="779"/>
      <c r="AL9" s="767"/>
      <c r="AM9" s="767"/>
      <c r="AN9" s="88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s="4" customFormat="1" ht="17.100000000000001" customHeight="1" thickBot="1">
      <c r="A10" s="30"/>
      <c r="B10" s="44"/>
      <c r="C10" s="30"/>
      <c r="D10" s="30"/>
      <c r="E10" s="30"/>
      <c r="F10" s="30"/>
      <c r="G10" s="29"/>
      <c r="H10" s="61" t="s">
        <v>2021</v>
      </c>
      <c r="I10" s="30"/>
      <c r="J10" s="30"/>
      <c r="K10" s="30"/>
      <c r="L10" s="30"/>
      <c r="M10" s="29"/>
      <c r="N10" s="30"/>
      <c r="O10" s="30"/>
      <c r="P10" s="37"/>
      <c r="Q10" s="44"/>
      <c r="R10" s="29"/>
      <c r="S10" s="34" t="s">
        <v>2022</v>
      </c>
      <c r="T10" s="34" t="s">
        <v>2023</v>
      </c>
      <c r="U10" s="34" t="s">
        <v>2023</v>
      </c>
      <c r="V10" s="34" t="s">
        <v>2024</v>
      </c>
      <c r="W10" s="61" t="s">
        <v>2021</v>
      </c>
      <c r="X10" s="34" t="s">
        <v>2022</v>
      </c>
      <c r="Y10" s="34" t="s">
        <v>2023</v>
      </c>
      <c r="Z10" s="34" t="s">
        <v>2023</v>
      </c>
      <c r="AA10" s="61" t="s">
        <v>2024</v>
      </c>
      <c r="AB10" s="34"/>
      <c r="AC10" s="34" t="s">
        <v>2022</v>
      </c>
      <c r="AD10" s="34" t="s">
        <v>2025</v>
      </c>
      <c r="AE10" s="34" t="s">
        <v>2024</v>
      </c>
      <c r="AF10" s="35" t="s">
        <v>2024</v>
      </c>
      <c r="AG10" s="281" t="s">
        <v>2564</v>
      </c>
      <c r="AH10" s="12" t="s">
        <v>2565</v>
      </c>
      <c r="AI10" s="12" t="s">
        <v>2564</v>
      </c>
      <c r="AJ10" s="13" t="s">
        <v>2565</v>
      </c>
      <c r="AK10" s="780"/>
      <c r="AL10" s="768"/>
      <c r="AM10" s="768"/>
      <c r="AN10" s="89"/>
    </row>
    <row r="11" spans="1:52" s="4" customFormat="1" ht="13.5" customHeight="1" thickTop="1">
      <c r="A11" s="25"/>
      <c r="Q11" s="25"/>
    </row>
    <row r="12" spans="1:52" ht="13.5" customHeight="1">
      <c r="A12" s="282" t="s">
        <v>3212</v>
      </c>
      <c r="B12" s="265" t="s">
        <v>3043</v>
      </c>
      <c r="C12" s="264">
        <v>80</v>
      </c>
      <c r="D12" s="264">
        <v>50</v>
      </c>
      <c r="E12" s="264">
        <v>4</v>
      </c>
      <c r="F12" s="264">
        <v>7</v>
      </c>
      <c r="G12" s="248">
        <v>10</v>
      </c>
      <c r="H12" s="270" t="s">
        <v>8701</v>
      </c>
      <c r="I12" s="264">
        <v>66</v>
      </c>
      <c r="J12" s="264">
        <v>46</v>
      </c>
      <c r="K12" s="264" t="s">
        <v>5293</v>
      </c>
      <c r="L12" s="264" t="s">
        <v>5293</v>
      </c>
      <c r="M12" s="268" t="s">
        <v>5293</v>
      </c>
      <c r="N12" s="263" t="s">
        <v>2421</v>
      </c>
      <c r="O12" s="263" t="s">
        <v>2422</v>
      </c>
      <c r="P12" s="698"/>
      <c r="Q12" s="274" t="s">
        <v>6641</v>
      </c>
      <c r="R12" s="265" t="s">
        <v>3043</v>
      </c>
      <c r="S12" s="264" t="s">
        <v>183</v>
      </c>
      <c r="T12" s="263" t="s">
        <v>7275</v>
      </c>
      <c r="U12" s="264" t="s">
        <v>7276</v>
      </c>
      <c r="V12" s="263" t="s">
        <v>7277</v>
      </c>
      <c r="W12" s="265" t="s">
        <v>3761</v>
      </c>
      <c r="X12" s="264" t="s">
        <v>7278</v>
      </c>
      <c r="Y12" s="264" t="s">
        <v>7279</v>
      </c>
      <c r="Z12" s="264" t="s">
        <v>7280</v>
      </c>
      <c r="AA12" s="265" t="s">
        <v>7281</v>
      </c>
      <c r="AB12" s="266" t="s">
        <v>7282</v>
      </c>
      <c r="AC12" s="263" t="s">
        <v>7794</v>
      </c>
      <c r="AD12" s="263" t="s">
        <v>7283</v>
      </c>
      <c r="AE12" s="263" t="s">
        <v>6909</v>
      </c>
      <c r="AF12" s="283" t="s">
        <v>7284</v>
      </c>
      <c r="AG12" s="264">
        <v>1</v>
      </c>
      <c r="AH12" s="268">
        <v>1</v>
      </c>
      <c r="AI12" s="264">
        <v>1</v>
      </c>
      <c r="AJ12" s="269">
        <v>1</v>
      </c>
      <c r="AK12" s="70" t="s">
        <v>1814</v>
      </c>
      <c r="AL12" s="261"/>
      <c r="AM12" s="261"/>
      <c r="AN12" s="11"/>
      <c r="AX12" s="87"/>
      <c r="AY12" s="87"/>
      <c r="AZ12" s="87"/>
    </row>
    <row r="13" spans="1:52" ht="13.5" customHeight="1">
      <c r="A13" s="284" t="s">
        <v>3213</v>
      </c>
      <c r="B13" s="265" t="s">
        <v>2423</v>
      </c>
      <c r="C13" s="285">
        <v>100</v>
      </c>
      <c r="D13" s="286">
        <v>55</v>
      </c>
      <c r="E13" s="286" t="s">
        <v>4452</v>
      </c>
      <c r="F13" s="286" t="s">
        <v>4028</v>
      </c>
      <c r="G13" s="287">
        <v>10</v>
      </c>
      <c r="H13" s="270" t="s">
        <v>8811</v>
      </c>
      <c r="I13" s="264">
        <v>85</v>
      </c>
      <c r="J13" s="264">
        <v>65</v>
      </c>
      <c r="K13" s="264" t="s">
        <v>4857</v>
      </c>
      <c r="L13" s="264">
        <v>35</v>
      </c>
      <c r="M13" s="268">
        <v>36</v>
      </c>
      <c r="N13" s="263" t="s">
        <v>2424</v>
      </c>
      <c r="O13" s="263" t="s">
        <v>2425</v>
      </c>
      <c r="P13" s="698"/>
      <c r="Q13" s="274" t="s">
        <v>6642</v>
      </c>
      <c r="R13" s="265" t="s">
        <v>2423</v>
      </c>
      <c r="S13" s="264" t="s">
        <v>7285</v>
      </c>
      <c r="T13" s="264" t="s">
        <v>7286</v>
      </c>
      <c r="U13" s="264" t="s">
        <v>7287</v>
      </c>
      <c r="V13" s="263" t="s">
        <v>9122</v>
      </c>
      <c r="W13" s="265" t="s">
        <v>7785</v>
      </c>
      <c r="X13" s="264" t="s">
        <v>7288</v>
      </c>
      <c r="Y13" s="264" t="s">
        <v>7289</v>
      </c>
      <c r="Z13" s="264" t="s">
        <v>6532</v>
      </c>
      <c r="AA13" s="265" t="s">
        <v>7095</v>
      </c>
      <c r="AB13" s="266" t="s">
        <v>8784</v>
      </c>
      <c r="AC13" s="263" t="s">
        <v>6533</v>
      </c>
      <c r="AD13" s="263" t="s">
        <v>6534</v>
      </c>
      <c r="AE13" s="263" t="s">
        <v>6535</v>
      </c>
      <c r="AF13" s="283" t="s">
        <v>5676</v>
      </c>
      <c r="AG13" s="264">
        <v>1</v>
      </c>
      <c r="AH13" s="268">
        <v>1</v>
      </c>
      <c r="AI13" s="264">
        <v>1</v>
      </c>
      <c r="AJ13" s="269">
        <v>1</v>
      </c>
      <c r="AK13" s="70" t="s">
        <v>1814</v>
      </c>
      <c r="AL13" s="288"/>
      <c r="AM13" s="288"/>
      <c r="AN13" s="11"/>
    </row>
    <row r="14" spans="1:52" ht="13.5" customHeight="1">
      <c r="A14" s="284" t="s">
        <v>6752</v>
      </c>
      <c r="B14" s="270" t="s">
        <v>2426</v>
      </c>
      <c r="C14" s="285">
        <v>120</v>
      </c>
      <c r="D14" s="286">
        <v>60</v>
      </c>
      <c r="E14" s="286">
        <v>5</v>
      </c>
      <c r="F14" s="286">
        <v>8</v>
      </c>
      <c r="G14" s="287">
        <v>12</v>
      </c>
      <c r="H14" s="270" t="s">
        <v>5021</v>
      </c>
      <c r="I14" s="264">
        <v>104</v>
      </c>
      <c r="J14" s="264">
        <v>80</v>
      </c>
      <c r="K14" s="264" t="s">
        <v>4857</v>
      </c>
      <c r="L14" s="264">
        <v>35</v>
      </c>
      <c r="M14" s="268">
        <v>41</v>
      </c>
      <c r="N14" s="263" t="s">
        <v>2427</v>
      </c>
      <c r="O14" s="263" t="s">
        <v>2428</v>
      </c>
      <c r="P14" s="698"/>
      <c r="Q14" s="274" t="s">
        <v>6643</v>
      </c>
      <c r="R14" s="270" t="s">
        <v>2426</v>
      </c>
      <c r="S14" s="264" t="s">
        <v>6536</v>
      </c>
      <c r="T14" s="264" t="s">
        <v>6537</v>
      </c>
      <c r="U14" s="264" t="s">
        <v>6538</v>
      </c>
      <c r="V14" s="263" t="s">
        <v>6539</v>
      </c>
      <c r="W14" s="265" t="s">
        <v>2654</v>
      </c>
      <c r="X14" s="263" t="s">
        <v>6540</v>
      </c>
      <c r="Y14" s="264" t="s">
        <v>6541</v>
      </c>
      <c r="Z14" s="264" t="s">
        <v>6542</v>
      </c>
      <c r="AA14" s="265" t="s">
        <v>2066</v>
      </c>
      <c r="AB14" s="266" t="s">
        <v>6543</v>
      </c>
      <c r="AC14" s="263" t="s">
        <v>4068</v>
      </c>
      <c r="AD14" s="263" t="s">
        <v>7271</v>
      </c>
      <c r="AE14" s="263" t="s">
        <v>9175</v>
      </c>
      <c r="AF14" s="283" t="s">
        <v>3627</v>
      </c>
      <c r="AG14" s="264">
        <v>1</v>
      </c>
      <c r="AH14" s="268">
        <v>1</v>
      </c>
      <c r="AI14" s="264">
        <v>1</v>
      </c>
      <c r="AJ14" s="269">
        <v>1</v>
      </c>
      <c r="AK14" s="70" t="s">
        <v>1814</v>
      </c>
      <c r="AL14" s="107" t="s">
        <v>1814</v>
      </c>
      <c r="AM14" s="107" t="s">
        <v>1814</v>
      </c>
      <c r="AN14" s="11"/>
    </row>
    <row r="15" spans="1:52" ht="13.5" customHeight="1">
      <c r="A15" s="284" t="s">
        <v>6753</v>
      </c>
      <c r="B15" s="270" t="s">
        <v>3357</v>
      </c>
      <c r="C15" s="285">
        <v>140</v>
      </c>
      <c r="D15" s="286">
        <v>65</v>
      </c>
      <c r="E15" s="286">
        <v>5</v>
      </c>
      <c r="F15" s="286">
        <v>9</v>
      </c>
      <c r="G15" s="287">
        <v>12</v>
      </c>
      <c r="H15" s="270" t="s">
        <v>4451</v>
      </c>
      <c r="I15" s="264">
        <v>122</v>
      </c>
      <c r="J15" s="264">
        <v>98</v>
      </c>
      <c r="K15" s="264" t="s">
        <v>223</v>
      </c>
      <c r="L15" s="264">
        <v>35</v>
      </c>
      <c r="M15" s="268">
        <v>38</v>
      </c>
      <c r="N15" s="263" t="s">
        <v>2429</v>
      </c>
      <c r="O15" s="263" t="s">
        <v>2430</v>
      </c>
      <c r="P15" s="698"/>
      <c r="Q15" s="274" t="s">
        <v>6644</v>
      </c>
      <c r="R15" s="270" t="s">
        <v>3357</v>
      </c>
      <c r="S15" s="264" t="s">
        <v>6544</v>
      </c>
      <c r="T15" s="264" t="s">
        <v>9062</v>
      </c>
      <c r="U15" s="264" t="s">
        <v>6545</v>
      </c>
      <c r="V15" s="263" t="s">
        <v>4026</v>
      </c>
      <c r="W15" s="265" t="s">
        <v>6546</v>
      </c>
      <c r="X15" s="263" t="s">
        <v>6547</v>
      </c>
      <c r="Y15" s="264" t="s">
        <v>6548</v>
      </c>
      <c r="Z15" s="264" t="s">
        <v>6549</v>
      </c>
      <c r="AA15" s="265" t="s">
        <v>6550</v>
      </c>
      <c r="AB15" s="266" t="s">
        <v>6551</v>
      </c>
      <c r="AC15" s="263" t="s">
        <v>3761</v>
      </c>
      <c r="AD15" s="263" t="s">
        <v>5665</v>
      </c>
      <c r="AE15" s="263" t="s">
        <v>2083</v>
      </c>
      <c r="AF15" s="283" t="s">
        <v>6552</v>
      </c>
      <c r="AG15" s="264">
        <v>1</v>
      </c>
      <c r="AH15" s="268">
        <v>1</v>
      </c>
      <c r="AI15" s="264">
        <v>1</v>
      </c>
      <c r="AJ15" s="269">
        <v>1</v>
      </c>
      <c r="AK15" s="70" t="s">
        <v>1814</v>
      </c>
      <c r="AL15" s="107" t="s">
        <v>1814</v>
      </c>
      <c r="AM15" s="107" t="s">
        <v>1814</v>
      </c>
      <c r="AN15" s="11"/>
    </row>
    <row r="16" spans="1:52" ht="13.5" customHeight="1">
      <c r="A16" s="284" t="s">
        <v>6754</v>
      </c>
      <c r="B16" s="270" t="s">
        <v>2431</v>
      </c>
      <c r="C16" s="285">
        <v>160</v>
      </c>
      <c r="D16" s="286">
        <v>70</v>
      </c>
      <c r="E16" s="286" t="s">
        <v>4733</v>
      </c>
      <c r="F16" s="286" t="s">
        <v>4462</v>
      </c>
      <c r="G16" s="287">
        <v>12</v>
      </c>
      <c r="H16" s="270" t="s">
        <v>2432</v>
      </c>
      <c r="I16" s="264">
        <v>141</v>
      </c>
      <c r="J16" s="264">
        <v>117</v>
      </c>
      <c r="K16" s="264" t="s">
        <v>223</v>
      </c>
      <c r="L16" s="264">
        <v>36</v>
      </c>
      <c r="M16" s="268">
        <v>43</v>
      </c>
      <c r="N16" s="263" t="s">
        <v>2433</v>
      </c>
      <c r="O16" s="263" t="s">
        <v>2434</v>
      </c>
      <c r="P16" s="698"/>
      <c r="Q16" s="274" t="s">
        <v>6645</v>
      </c>
      <c r="R16" s="270" t="s">
        <v>2431</v>
      </c>
      <c r="S16" s="264" t="s">
        <v>6553</v>
      </c>
      <c r="T16" s="264" t="s">
        <v>2722</v>
      </c>
      <c r="U16" s="264" t="s">
        <v>6554</v>
      </c>
      <c r="V16" s="263" t="s">
        <v>6555</v>
      </c>
      <c r="W16" s="265" t="s">
        <v>6556</v>
      </c>
      <c r="X16" s="264" t="s">
        <v>3485</v>
      </c>
      <c r="Y16" s="264" t="s">
        <v>6557</v>
      </c>
      <c r="Z16" s="264" t="s">
        <v>4454</v>
      </c>
      <c r="AA16" s="265" t="s">
        <v>6558</v>
      </c>
      <c r="AB16" s="266" t="s">
        <v>6559</v>
      </c>
      <c r="AC16" s="263" t="s">
        <v>6560</v>
      </c>
      <c r="AD16" s="263" t="s">
        <v>3636</v>
      </c>
      <c r="AE16" s="263" t="s">
        <v>2135</v>
      </c>
      <c r="AF16" s="283" t="s">
        <v>6561</v>
      </c>
      <c r="AG16" s="264">
        <v>1</v>
      </c>
      <c r="AH16" s="268">
        <v>1</v>
      </c>
      <c r="AI16" s="264">
        <v>1</v>
      </c>
      <c r="AJ16" s="269">
        <v>1</v>
      </c>
      <c r="AK16" s="70" t="s">
        <v>1814</v>
      </c>
      <c r="AL16" s="107" t="s">
        <v>1814</v>
      </c>
      <c r="AM16" s="107" t="s">
        <v>1814</v>
      </c>
      <c r="AN16" s="11"/>
    </row>
    <row r="17" spans="1:40" ht="13.5" customHeight="1">
      <c r="A17" s="284" t="s">
        <v>6755</v>
      </c>
      <c r="B17" s="270" t="s">
        <v>2435</v>
      </c>
      <c r="C17" s="285">
        <v>180</v>
      </c>
      <c r="D17" s="286">
        <v>75</v>
      </c>
      <c r="E17" s="286" t="s">
        <v>4733</v>
      </c>
      <c r="F17" s="286" t="s">
        <v>4436</v>
      </c>
      <c r="G17" s="287">
        <v>12</v>
      </c>
      <c r="H17" s="270" t="s">
        <v>4460</v>
      </c>
      <c r="I17" s="264">
        <v>159</v>
      </c>
      <c r="J17" s="264">
        <v>135</v>
      </c>
      <c r="K17" s="264" t="s">
        <v>223</v>
      </c>
      <c r="L17" s="264">
        <v>36</v>
      </c>
      <c r="M17" s="268">
        <v>48</v>
      </c>
      <c r="N17" s="263" t="s">
        <v>2436</v>
      </c>
      <c r="O17" s="263" t="s">
        <v>2437</v>
      </c>
      <c r="P17" s="698"/>
      <c r="Q17" s="274" t="s">
        <v>445</v>
      </c>
      <c r="R17" s="270" t="s">
        <v>2435</v>
      </c>
      <c r="S17" s="264">
        <v>1353</v>
      </c>
      <c r="T17" s="264" t="s">
        <v>6562</v>
      </c>
      <c r="U17" s="266" t="s">
        <v>6563</v>
      </c>
      <c r="V17" s="263" t="s">
        <v>3776</v>
      </c>
      <c r="W17" s="265" t="s">
        <v>6564</v>
      </c>
      <c r="X17" s="264" t="s">
        <v>2982</v>
      </c>
      <c r="Y17" s="264" t="s">
        <v>6565</v>
      </c>
      <c r="Z17" s="263" t="s">
        <v>6566</v>
      </c>
      <c r="AA17" s="265" t="s">
        <v>2669</v>
      </c>
      <c r="AB17" s="266" t="s">
        <v>8816</v>
      </c>
      <c r="AC17" s="263" t="s">
        <v>8074</v>
      </c>
      <c r="AD17" s="263" t="s">
        <v>2361</v>
      </c>
      <c r="AE17" s="263" t="s">
        <v>2388</v>
      </c>
      <c r="AF17" s="283" t="s">
        <v>6567</v>
      </c>
      <c r="AG17" s="264">
        <v>1</v>
      </c>
      <c r="AH17" s="268">
        <v>1</v>
      </c>
      <c r="AI17" s="264">
        <v>1</v>
      </c>
      <c r="AJ17" s="269">
        <v>1</v>
      </c>
      <c r="AK17" s="70" t="s">
        <v>1814</v>
      </c>
      <c r="AL17" s="107" t="s">
        <v>1814</v>
      </c>
      <c r="AM17" s="107" t="s">
        <v>1814</v>
      </c>
      <c r="AN17" s="11"/>
    </row>
    <row r="18" spans="1:40" ht="13.5" customHeight="1">
      <c r="A18" s="284" t="s">
        <v>6756</v>
      </c>
      <c r="B18" s="270" t="s">
        <v>8785</v>
      </c>
      <c r="C18" s="285">
        <v>200</v>
      </c>
      <c r="D18" s="286">
        <v>80</v>
      </c>
      <c r="E18" s="286">
        <v>6</v>
      </c>
      <c r="F18" s="286">
        <v>11</v>
      </c>
      <c r="G18" s="287">
        <v>13</v>
      </c>
      <c r="H18" s="270" t="s">
        <v>2438</v>
      </c>
      <c r="I18" s="264">
        <v>178</v>
      </c>
      <c r="J18" s="264">
        <v>152</v>
      </c>
      <c r="K18" s="264" t="s">
        <v>245</v>
      </c>
      <c r="L18" s="264">
        <v>46</v>
      </c>
      <c r="M18" s="268">
        <v>47</v>
      </c>
      <c r="N18" s="263" t="s">
        <v>4505</v>
      </c>
      <c r="O18" s="263" t="s">
        <v>2439</v>
      </c>
      <c r="P18" s="698"/>
      <c r="Q18" s="274" t="s">
        <v>446</v>
      </c>
      <c r="R18" s="270" t="s">
        <v>8785</v>
      </c>
      <c r="S18" s="264">
        <v>1909</v>
      </c>
      <c r="T18" s="264" t="s">
        <v>8083</v>
      </c>
      <c r="U18" s="264" t="s">
        <v>3745</v>
      </c>
      <c r="V18" s="263" t="s">
        <v>6568</v>
      </c>
      <c r="W18" s="265" t="s">
        <v>3709</v>
      </c>
      <c r="X18" s="264" t="s">
        <v>6569</v>
      </c>
      <c r="Y18" s="264" t="s">
        <v>6570</v>
      </c>
      <c r="Z18" s="264" t="s">
        <v>6864</v>
      </c>
      <c r="AA18" s="265" t="s">
        <v>6865</v>
      </c>
      <c r="AB18" s="266" t="s">
        <v>6866</v>
      </c>
      <c r="AC18" s="263" t="s">
        <v>6867</v>
      </c>
      <c r="AD18" s="263" t="s">
        <v>6868</v>
      </c>
      <c r="AE18" s="263" t="s">
        <v>3701</v>
      </c>
      <c r="AF18" s="283" t="s">
        <v>4534</v>
      </c>
      <c r="AG18" s="264">
        <v>1</v>
      </c>
      <c r="AH18" s="268">
        <v>1</v>
      </c>
      <c r="AI18" s="264">
        <v>1</v>
      </c>
      <c r="AJ18" s="269">
        <v>1</v>
      </c>
      <c r="AK18" s="70" t="s">
        <v>1814</v>
      </c>
      <c r="AL18" s="107" t="s">
        <v>1814</v>
      </c>
      <c r="AM18" s="107" t="s">
        <v>1814</v>
      </c>
      <c r="AN18" s="11"/>
    </row>
    <row r="19" spans="1:40" ht="13.5" customHeight="1">
      <c r="A19" s="284" t="s">
        <v>6243</v>
      </c>
      <c r="B19" s="270" t="s">
        <v>2440</v>
      </c>
      <c r="C19" s="285">
        <v>220</v>
      </c>
      <c r="D19" s="286">
        <v>85</v>
      </c>
      <c r="E19" s="286" t="s">
        <v>187</v>
      </c>
      <c r="F19" s="286">
        <v>12</v>
      </c>
      <c r="G19" s="287">
        <v>13</v>
      </c>
      <c r="H19" s="270" t="s">
        <v>2441</v>
      </c>
      <c r="I19" s="264">
        <v>196</v>
      </c>
      <c r="J19" s="264">
        <v>170</v>
      </c>
      <c r="K19" s="264" t="s">
        <v>4511</v>
      </c>
      <c r="L19" s="264">
        <v>47</v>
      </c>
      <c r="M19" s="268">
        <v>49</v>
      </c>
      <c r="N19" s="263" t="s">
        <v>2442</v>
      </c>
      <c r="O19" s="263" t="s">
        <v>2443</v>
      </c>
      <c r="P19" s="698"/>
      <c r="Q19" s="274" t="s">
        <v>447</v>
      </c>
      <c r="R19" s="270" t="s">
        <v>2440</v>
      </c>
      <c r="S19" s="264">
        <v>2682</v>
      </c>
      <c r="T19" s="264" t="s">
        <v>6869</v>
      </c>
      <c r="U19" s="264" t="s">
        <v>6870</v>
      </c>
      <c r="V19" s="263" t="s">
        <v>9313</v>
      </c>
      <c r="W19" s="265" t="s">
        <v>2344</v>
      </c>
      <c r="X19" s="264" t="s">
        <v>6871</v>
      </c>
      <c r="Y19" s="264" t="s">
        <v>6872</v>
      </c>
      <c r="Z19" s="264" t="s">
        <v>6873</v>
      </c>
      <c r="AA19" s="265" t="s">
        <v>3644</v>
      </c>
      <c r="AB19" s="266" t="s">
        <v>6874</v>
      </c>
      <c r="AC19" s="263" t="s">
        <v>6875</v>
      </c>
      <c r="AD19" s="263" t="s">
        <v>6876</v>
      </c>
      <c r="AE19" s="263" t="s">
        <v>3644</v>
      </c>
      <c r="AF19" s="283" t="s">
        <v>9157</v>
      </c>
      <c r="AG19" s="264">
        <v>1</v>
      </c>
      <c r="AH19" s="268">
        <v>1</v>
      </c>
      <c r="AI19" s="264">
        <v>1</v>
      </c>
      <c r="AJ19" s="269">
        <v>1</v>
      </c>
      <c r="AK19" s="70" t="s">
        <v>1814</v>
      </c>
      <c r="AL19" s="107" t="s">
        <v>1814</v>
      </c>
      <c r="AM19" s="107" t="s">
        <v>1814</v>
      </c>
      <c r="AN19" s="11"/>
    </row>
    <row r="20" spans="1:40" ht="13.5" customHeight="1">
      <c r="A20" s="284" t="s">
        <v>6244</v>
      </c>
      <c r="B20" s="270" t="s">
        <v>2137</v>
      </c>
      <c r="C20" s="285">
        <v>240</v>
      </c>
      <c r="D20" s="286">
        <v>90</v>
      </c>
      <c r="E20" s="286">
        <v>7</v>
      </c>
      <c r="F20" s="286" t="s">
        <v>8811</v>
      </c>
      <c r="G20" s="287">
        <v>15</v>
      </c>
      <c r="H20" s="270" t="s">
        <v>2444</v>
      </c>
      <c r="I20" s="264">
        <v>215</v>
      </c>
      <c r="J20" s="264">
        <v>185</v>
      </c>
      <c r="K20" s="264" t="s">
        <v>614</v>
      </c>
      <c r="L20" s="264">
        <v>47</v>
      </c>
      <c r="M20" s="268">
        <v>51</v>
      </c>
      <c r="N20" s="263" t="s">
        <v>2445</v>
      </c>
      <c r="O20" s="263" t="s">
        <v>8841</v>
      </c>
      <c r="P20" s="698"/>
      <c r="Q20" s="274" t="s">
        <v>448</v>
      </c>
      <c r="R20" s="270" t="s">
        <v>2137</v>
      </c>
      <c r="S20" s="264">
        <v>3599</v>
      </c>
      <c r="T20" s="264" t="s">
        <v>6877</v>
      </c>
      <c r="U20" s="264" t="s">
        <v>6878</v>
      </c>
      <c r="V20" s="263" t="s">
        <v>2404</v>
      </c>
      <c r="W20" s="265" t="s">
        <v>6879</v>
      </c>
      <c r="X20" s="264" t="s">
        <v>6880</v>
      </c>
      <c r="Y20" s="264" t="s">
        <v>6881</v>
      </c>
      <c r="Z20" s="264" t="s">
        <v>6882</v>
      </c>
      <c r="AA20" s="265" t="s">
        <v>6883</v>
      </c>
      <c r="AB20" s="266" t="s">
        <v>4468</v>
      </c>
      <c r="AC20" s="263" t="s">
        <v>6884</v>
      </c>
      <c r="AD20" s="263" t="s">
        <v>6885</v>
      </c>
      <c r="AE20" s="263" t="s">
        <v>6886</v>
      </c>
      <c r="AF20" s="283" t="s">
        <v>6887</v>
      </c>
      <c r="AG20" s="264">
        <v>1</v>
      </c>
      <c r="AH20" s="268">
        <v>1</v>
      </c>
      <c r="AI20" s="264">
        <v>1</v>
      </c>
      <c r="AJ20" s="269">
        <v>1</v>
      </c>
      <c r="AK20" s="70" t="s">
        <v>1814</v>
      </c>
      <c r="AL20" s="107" t="s">
        <v>1814</v>
      </c>
      <c r="AM20" s="107" t="s">
        <v>1814</v>
      </c>
      <c r="AN20" s="11"/>
    </row>
    <row r="21" spans="1:40" ht="13.5" customHeight="1">
      <c r="A21" s="284" t="s">
        <v>6245</v>
      </c>
      <c r="B21" s="270" t="s">
        <v>9110</v>
      </c>
      <c r="C21" s="285">
        <v>270</v>
      </c>
      <c r="D21" s="286">
        <v>95</v>
      </c>
      <c r="E21" s="286" t="s">
        <v>4028</v>
      </c>
      <c r="F21" s="286" t="s">
        <v>4413</v>
      </c>
      <c r="G21" s="287">
        <v>15</v>
      </c>
      <c r="H21" s="270" t="s">
        <v>2446</v>
      </c>
      <c r="I21" s="264">
        <v>243</v>
      </c>
      <c r="J21" s="264">
        <v>213</v>
      </c>
      <c r="K21" s="264" t="s">
        <v>4876</v>
      </c>
      <c r="L21" s="264">
        <v>48</v>
      </c>
      <c r="M21" s="268">
        <v>50</v>
      </c>
      <c r="N21" s="263" t="s">
        <v>9153</v>
      </c>
      <c r="O21" s="263" t="s">
        <v>2447</v>
      </c>
      <c r="P21" s="698"/>
      <c r="Q21" s="274" t="s">
        <v>294</v>
      </c>
      <c r="R21" s="270" t="s">
        <v>9110</v>
      </c>
      <c r="S21" s="264">
        <v>5255</v>
      </c>
      <c r="T21" s="264" t="s">
        <v>6888</v>
      </c>
      <c r="U21" s="264" t="s">
        <v>7721</v>
      </c>
      <c r="V21" s="263" t="s">
        <v>8862</v>
      </c>
      <c r="W21" s="265" t="s">
        <v>6889</v>
      </c>
      <c r="X21" s="266" t="s">
        <v>6890</v>
      </c>
      <c r="Y21" s="264" t="s">
        <v>6891</v>
      </c>
      <c r="Z21" s="264" t="s">
        <v>3336</v>
      </c>
      <c r="AA21" s="265" t="s">
        <v>6892</v>
      </c>
      <c r="AB21" s="266" t="s">
        <v>2663</v>
      </c>
      <c r="AC21" s="263" t="s">
        <v>6893</v>
      </c>
      <c r="AD21" s="263" t="s">
        <v>6894</v>
      </c>
      <c r="AE21" s="263" t="s">
        <v>6895</v>
      </c>
      <c r="AF21" s="283" t="s">
        <v>6896</v>
      </c>
      <c r="AG21" s="264">
        <v>1</v>
      </c>
      <c r="AH21" s="268">
        <v>1</v>
      </c>
      <c r="AI21" s="264">
        <v>1</v>
      </c>
      <c r="AJ21" s="269">
        <v>2</v>
      </c>
      <c r="AK21" s="70" t="s">
        <v>1814</v>
      </c>
      <c r="AL21" s="107" t="s">
        <v>1814</v>
      </c>
      <c r="AM21" s="107" t="s">
        <v>1814</v>
      </c>
      <c r="AN21" s="11"/>
    </row>
    <row r="22" spans="1:40" ht="13.5" customHeight="1">
      <c r="A22" s="284" t="s">
        <v>6246</v>
      </c>
      <c r="B22" s="270" t="s">
        <v>2448</v>
      </c>
      <c r="C22" s="285">
        <v>300</v>
      </c>
      <c r="D22" s="286">
        <v>100</v>
      </c>
      <c r="E22" s="286" t="s">
        <v>4462</v>
      </c>
      <c r="F22" s="286">
        <v>15</v>
      </c>
      <c r="G22" s="287">
        <v>15</v>
      </c>
      <c r="H22" s="270" t="s">
        <v>2449</v>
      </c>
      <c r="I22" s="264">
        <v>270</v>
      </c>
      <c r="J22" s="264">
        <v>240</v>
      </c>
      <c r="K22" s="264" t="s">
        <v>4876</v>
      </c>
      <c r="L22" s="264">
        <v>50</v>
      </c>
      <c r="M22" s="268">
        <v>55</v>
      </c>
      <c r="N22" s="263" t="s">
        <v>2450</v>
      </c>
      <c r="O22" s="263" t="s">
        <v>2451</v>
      </c>
      <c r="P22" s="698"/>
      <c r="Q22" s="274" t="s">
        <v>1028</v>
      </c>
      <c r="R22" s="270" t="s">
        <v>2448</v>
      </c>
      <c r="S22" s="264">
        <v>7823</v>
      </c>
      <c r="T22" s="264" t="s">
        <v>6897</v>
      </c>
      <c r="U22" s="264" t="s">
        <v>6898</v>
      </c>
      <c r="V22" s="263" t="s">
        <v>3124</v>
      </c>
      <c r="W22" s="265" t="s">
        <v>6899</v>
      </c>
      <c r="X22" s="264" t="s">
        <v>6900</v>
      </c>
      <c r="Y22" s="264" t="s">
        <v>6901</v>
      </c>
      <c r="Z22" s="264" t="s">
        <v>6902</v>
      </c>
      <c r="AA22" s="265" t="s">
        <v>7802</v>
      </c>
      <c r="AB22" s="266" t="s">
        <v>4718</v>
      </c>
      <c r="AC22" s="263" t="s">
        <v>6903</v>
      </c>
      <c r="AD22" s="263" t="s">
        <v>7720</v>
      </c>
      <c r="AE22" s="263" t="s">
        <v>6895</v>
      </c>
      <c r="AF22" s="283" t="s">
        <v>6904</v>
      </c>
      <c r="AG22" s="264">
        <v>1</v>
      </c>
      <c r="AH22" s="268">
        <v>1</v>
      </c>
      <c r="AI22" s="264">
        <v>1</v>
      </c>
      <c r="AJ22" s="269">
        <v>1</v>
      </c>
      <c r="AK22" s="70" t="s">
        <v>1814</v>
      </c>
      <c r="AL22" s="107" t="s">
        <v>1814</v>
      </c>
      <c r="AM22" s="107" t="s">
        <v>1814</v>
      </c>
      <c r="AN22" s="11"/>
    </row>
    <row r="23" spans="1:40" ht="13.5" customHeight="1">
      <c r="A23" s="284" t="s">
        <v>1630</v>
      </c>
      <c r="B23" s="270" t="s">
        <v>8378</v>
      </c>
      <c r="C23" s="285">
        <v>330</v>
      </c>
      <c r="D23" s="286">
        <v>105</v>
      </c>
      <c r="E23" s="286">
        <v>11</v>
      </c>
      <c r="F23" s="286">
        <v>16</v>
      </c>
      <c r="G23" s="287">
        <v>18</v>
      </c>
      <c r="H23" s="270" t="s">
        <v>2452</v>
      </c>
      <c r="I23" s="264">
        <v>298</v>
      </c>
      <c r="J23" s="264">
        <v>262</v>
      </c>
      <c r="K23" s="264" t="s">
        <v>4876</v>
      </c>
      <c r="L23" s="264">
        <v>54</v>
      </c>
      <c r="M23" s="268">
        <v>60</v>
      </c>
      <c r="N23" s="263" t="s">
        <v>4492</v>
      </c>
      <c r="O23" s="263" t="s">
        <v>3728</v>
      </c>
      <c r="P23" s="698"/>
      <c r="Q23" s="274" t="s">
        <v>1029</v>
      </c>
      <c r="R23" s="270" t="s">
        <v>8378</v>
      </c>
      <c r="S23" s="264">
        <v>11010</v>
      </c>
      <c r="T23" s="264" t="s">
        <v>6912</v>
      </c>
      <c r="U23" s="264" t="s">
        <v>6913</v>
      </c>
      <c r="V23" s="263" t="s">
        <v>8825</v>
      </c>
      <c r="W23" s="265" t="s">
        <v>6914</v>
      </c>
      <c r="X23" s="264" t="s">
        <v>6915</v>
      </c>
      <c r="Y23" s="264" t="s">
        <v>6916</v>
      </c>
      <c r="Z23" s="264" t="s">
        <v>7077</v>
      </c>
      <c r="AA23" s="265" t="s">
        <v>7822</v>
      </c>
      <c r="AB23" s="266" t="s">
        <v>7109</v>
      </c>
      <c r="AC23" s="263" t="s">
        <v>7110</v>
      </c>
      <c r="AD23" s="266" t="s">
        <v>7111</v>
      </c>
      <c r="AE23" s="263" t="s">
        <v>4068</v>
      </c>
      <c r="AF23" s="283" t="s">
        <v>8452</v>
      </c>
      <c r="AG23" s="264">
        <v>1</v>
      </c>
      <c r="AH23" s="268">
        <v>1</v>
      </c>
      <c r="AI23" s="264">
        <v>1</v>
      </c>
      <c r="AJ23" s="269">
        <v>1</v>
      </c>
      <c r="AK23" s="70" t="s">
        <v>1814</v>
      </c>
      <c r="AL23" s="107" t="s">
        <v>1814</v>
      </c>
      <c r="AM23" s="107" t="s">
        <v>1814</v>
      </c>
      <c r="AN23" s="11"/>
    </row>
    <row r="24" spans="1:40" ht="13.5" customHeight="1">
      <c r="A24" s="284" t="s">
        <v>1631</v>
      </c>
      <c r="B24" s="270" t="s">
        <v>3694</v>
      </c>
      <c r="C24" s="285">
        <v>360</v>
      </c>
      <c r="D24" s="286">
        <v>110</v>
      </c>
      <c r="E24" s="286">
        <v>12</v>
      </c>
      <c r="F24" s="286">
        <v>17</v>
      </c>
      <c r="G24" s="287">
        <v>18</v>
      </c>
      <c r="H24" s="270" t="s">
        <v>7270</v>
      </c>
      <c r="I24" s="264">
        <v>326</v>
      </c>
      <c r="J24" s="264">
        <v>290</v>
      </c>
      <c r="K24" s="264" t="s">
        <v>4876</v>
      </c>
      <c r="L24" s="264">
        <v>55</v>
      </c>
      <c r="M24" s="268">
        <v>65</v>
      </c>
      <c r="N24" s="263" t="s">
        <v>7271</v>
      </c>
      <c r="O24" s="263" t="s">
        <v>7272</v>
      </c>
      <c r="P24" s="698"/>
      <c r="Q24" s="274" t="s">
        <v>1030</v>
      </c>
      <c r="R24" s="270" t="s">
        <v>3694</v>
      </c>
      <c r="S24" s="264">
        <v>14830</v>
      </c>
      <c r="T24" s="264" t="s">
        <v>7112</v>
      </c>
      <c r="U24" s="264" t="s">
        <v>7113</v>
      </c>
      <c r="V24" s="263" t="s">
        <v>6541</v>
      </c>
      <c r="W24" s="265" t="s">
        <v>7114</v>
      </c>
      <c r="X24" s="264" t="s">
        <v>7115</v>
      </c>
      <c r="Y24" s="264" t="s">
        <v>7116</v>
      </c>
      <c r="Z24" s="264" t="s">
        <v>7117</v>
      </c>
      <c r="AA24" s="265" t="s">
        <v>7118</v>
      </c>
      <c r="AB24" s="266" t="s">
        <v>8798</v>
      </c>
      <c r="AC24" s="263" t="s">
        <v>7119</v>
      </c>
      <c r="AD24" s="266" t="s">
        <v>3647</v>
      </c>
      <c r="AE24" s="263" t="s">
        <v>7120</v>
      </c>
      <c r="AF24" s="283" t="s">
        <v>7121</v>
      </c>
      <c r="AG24" s="264">
        <v>1</v>
      </c>
      <c r="AH24" s="268">
        <v>1</v>
      </c>
      <c r="AI24" s="264">
        <v>1</v>
      </c>
      <c r="AJ24" s="269">
        <v>1</v>
      </c>
      <c r="AK24" s="70" t="s">
        <v>1814</v>
      </c>
      <c r="AL24" s="107" t="s">
        <v>1814</v>
      </c>
      <c r="AM24" s="107" t="s">
        <v>1814</v>
      </c>
      <c r="AN24" s="11"/>
    </row>
    <row r="25" spans="1:40" ht="13.5" customHeight="1">
      <c r="A25" s="284" t="s">
        <v>1824</v>
      </c>
      <c r="B25" s="270" t="s">
        <v>3700</v>
      </c>
      <c r="C25" s="285">
        <v>400</v>
      </c>
      <c r="D25" s="286">
        <v>115</v>
      </c>
      <c r="E25" s="286" t="s">
        <v>4413</v>
      </c>
      <c r="F25" s="286">
        <v>18</v>
      </c>
      <c r="G25" s="287">
        <v>18</v>
      </c>
      <c r="H25" s="270" t="s">
        <v>7273</v>
      </c>
      <c r="I25" s="264">
        <v>364</v>
      </c>
      <c r="J25" s="264">
        <v>328</v>
      </c>
      <c r="K25" s="264" t="s">
        <v>4876</v>
      </c>
      <c r="L25" s="264">
        <v>57</v>
      </c>
      <c r="M25" s="268">
        <v>70</v>
      </c>
      <c r="N25" s="263" t="s">
        <v>9096</v>
      </c>
      <c r="O25" s="263" t="s">
        <v>7274</v>
      </c>
      <c r="P25" s="698"/>
      <c r="Q25" s="274" t="s">
        <v>1031</v>
      </c>
      <c r="R25" s="270" t="s">
        <v>3700</v>
      </c>
      <c r="S25" s="264">
        <v>20980</v>
      </c>
      <c r="T25" s="264">
        <v>1049</v>
      </c>
      <c r="U25" s="264">
        <v>1263</v>
      </c>
      <c r="V25" s="263" t="s">
        <v>7122</v>
      </c>
      <c r="W25" s="265" t="s">
        <v>7098</v>
      </c>
      <c r="X25" s="264">
        <v>1045</v>
      </c>
      <c r="Y25" s="264" t="s">
        <v>7099</v>
      </c>
      <c r="Z25" s="264" t="s">
        <v>7100</v>
      </c>
      <c r="AA25" s="265" t="s">
        <v>7101</v>
      </c>
      <c r="AB25" s="266" t="s">
        <v>3009</v>
      </c>
      <c r="AC25" s="263" t="s">
        <v>7102</v>
      </c>
      <c r="AD25" s="266" t="s">
        <v>7392</v>
      </c>
      <c r="AE25" s="263" t="s">
        <v>4490</v>
      </c>
      <c r="AF25" s="283" t="s">
        <v>7393</v>
      </c>
      <c r="AG25" s="264">
        <v>1</v>
      </c>
      <c r="AH25" s="268">
        <v>1</v>
      </c>
      <c r="AI25" s="264">
        <v>1</v>
      </c>
      <c r="AJ25" s="269">
        <v>1</v>
      </c>
      <c r="AK25" s="70" t="s">
        <v>1814</v>
      </c>
      <c r="AL25" s="107" t="s">
        <v>1814</v>
      </c>
      <c r="AM25" s="107" t="s">
        <v>1814</v>
      </c>
      <c r="AN25" s="11"/>
    </row>
    <row r="26" spans="1:40" ht="13.5" customHeight="1">
      <c r="A26" s="36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36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</row>
    <row r="27" spans="1:40" ht="13.5" customHeight="1"/>
    <row r="28" spans="1:40" ht="13.5" customHeight="1"/>
    <row r="29" spans="1:40" ht="13.5" customHeight="1"/>
    <row r="30" spans="1:40" ht="13.5" customHeight="1"/>
    <row r="31" spans="1:40" ht="13.5" customHeight="1"/>
    <row r="32" spans="1:40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</sheetData>
  <mergeCells count="21">
    <mergeCell ref="A1:AJ1"/>
    <mergeCell ref="A2:AF2"/>
    <mergeCell ref="A3:AJ3"/>
    <mergeCell ref="A4:B5"/>
    <mergeCell ref="C4:G5"/>
    <mergeCell ref="H4:H5"/>
    <mergeCell ref="I4:M5"/>
    <mergeCell ref="S5:W5"/>
    <mergeCell ref="N4:O5"/>
    <mergeCell ref="Q4:R5"/>
    <mergeCell ref="X5:AA5"/>
    <mergeCell ref="S4:AF4"/>
    <mergeCell ref="AB5:AF5"/>
    <mergeCell ref="AM6:AM10"/>
    <mergeCell ref="AG6:AJ6"/>
    <mergeCell ref="AG8:AH8"/>
    <mergeCell ref="AI8:AJ8"/>
    <mergeCell ref="AG9:AH9"/>
    <mergeCell ref="AI9:AJ9"/>
    <mergeCell ref="AK6:AK10"/>
    <mergeCell ref="AL6:AL10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CD52B-7CDC-4DA1-BE2F-952CCE992F5E}">
  <sheetPr codeName="Sheet11"/>
  <dimension ref="A1:BL277"/>
  <sheetViews>
    <sheetView showGridLines="0" zoomScaleNormal="75" zoomScaleSheetLayoutView="100" workbookViewId="0">
      <selection sqref="A1:AF1"/>
    </sheetView>
  </sheetViews>
  <sheetFormatPr defaultColWidth="10.7109375" defaultRowHeight="14.1" customHeight="1"/>
  <cols>
    <col min="1" max="1" width="13.7109375" style="2" customWidth="1"/>
    <col min="2" max="2" width="4.42578125" style="1" customWidth="1"/>
    <col min="3" max="3" width="3.7109375" style="1" customWidth="1"/>
    <col min="4" max="4" width="3.5703125" style="1" customWidth="1"/>
    <col min="5" max="8" width="4.42578125" style="1" customWidth="1"/>
    <col min="9" max="9" width="5" style="1" customWidth="1"/>
    <col min="10" max="10" width="3.5703125" style="1" customWidth="1"/>
    <col min="11" max="11" width="3.85546875" style="1" customWidth="1"/>
    <col min="12" max="12" width="4.85546875" style="1" customWidth="1"/>
    <col min="13" max="13" width="5.140625" style="1" customWidth="1"/>
    <col min="14" max="16" width="5.28515625" style="1" customWidth="1"/>
    <col min="17" max="17" width="12.140625" style="2" customWidth="1"/>
    <col min="18" max="18" width="4.5703125" style="1" customWidth="1"/>
    <col min="19" max="19" width="4.28515625" style="1" customWidth="1"/>
    <col min="20" max="20" width="4.140625" style="1" customWidth="1"/>
    <col min="21" max="21" width="4.7109375" style="1" customWidth="1"/>
    <col min="22" max="22" width="3.85546875" style="1" customWidth="1"/>
    <col min="23" max="23" width="4.28515625" style="1" customWidth="1"/>
    <col min="24" max="25" width="4.42578125" style="1" customWidth="1"/>
    <col min="26" max="26" width="6.140625" style="1" customWidth="1"/>
    <col min="27" max="27" width="4.140625" style="1" customWidth="1"/>
    <col min="28" max="28" width="3.85546875" style="1" customWidth="1"/>
    <col min="29" max="29" width="4.28515625" style="1" customWidth="1"/>
    <col min="30" max="30" width="5.140625" style="1" customWidth="1"/>
    <col min="31" max="32" width="4" style="1" customWidth="1"/>
    <col min="33" max="34" width="5.140625" style="4" customWidth="1"/>
    <col min="35" max="35" width="5.28515625" style="4" customWidth="1"/>
    <col min="36" max="36" width="5" style="4" customWidth="1"/>
    <col min="37" max="37" width="3" style="4" customWidth="1"/>
    <col min="38" max="39" width="2.7109375" style="4" customWidth="1"/>
    <col min="40" max="40" width="4.5703125" style="1" customWidth="1"/>
    <col min="41" max="41" width="10.7109375" style="1" customWidth="1"/>
    <col min="42" max="42" width="4.85546875" style="1" customWidth="1"/>
    <col min="43" max="43" width="6.140625" style="1" customWidth="1"/>
    <col min="44" max="44" width="5.7109375" style="1" customWidth="1"/>
    <col min="45" max="46" width="4.85546875" style="1" customWidth="1"/>
    <col min="47" max="47" width="5.7109375" style="1" customWidth="1"/>
    <col min="48" max="48" width="4.85546875" style="1" customWidth="1"/>
    <col min="49" max="49" width="5.7109375" style="1" customWidth="1"/>
    <col min="50" max="87" width="4.85546875" style="1" customWidth="1"/>
    <col min="88" max="88" width="5.28515625" style="1" customWidth="1"/>
    <col min="89" max="231" width="4.85546875" style="1" customWidth="1"/>
    <col min="232" max="16384" width="10.7109375" style="1"/>
  </cols>
  <sheetData>
    <row r="1" spans="1:64" ht="60" customHeight="1">
      <c r="A1" s="808" t="s">
        <v>7042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  <c r="T1" s="791"/>
      <c r="U1" s="791"/>
      <c r="V1" s="791"/>
      <c r="W1" s="791"/>
      <c r="X1" s="791"/>
      <c r="Y1" s="791"/>
      <c r="Z1" s="791"/>
      <c r="AA1" s="791"/>
      <c r="AB1" s="791"/>
      <c r="AC1" s="791"/>
      <c r="AD1" s="791"/>
      <c r="AE1" s="791"/>
      <c r="AF1" s="791"/>
    </row>
    <row r="2" spans="1:64" ht="59.25" customHeight="1">
      <c r="A2" s="808" t="s">
        <v>7123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  <c r="R2" s="791"/>
      <c r="S2" s="791"/>
      <c r="T2" s="791"/>
      <c r="U2" s="791"/>
      <c r="V2" s="791"/>
      <c r="W2" s="791"/>
      <c r="X2" s="791"/>
      <c r="Y2" s="791"/>
      <c r="Z2" s="791"/>
      <c r="AA2" s="791"/>
      <c r="AB2" s="791"/>
      <c r="AC2" s="791"/>
      <c r="AD2" s="791"/>
      <c r="AE2" s="791"/>
      <c r="AF2" s="791"/>
    </row>
    <row r="3" spans="1:64" ht="62.25" customHeight="1" thickBot="1">
      <c r="A3" s="810" t="s">
        <v>7138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1"/>
      <c r="Q3" s="793"/>
      <c r="R3" s="793"/>
      <c r="S3" s="793"/>
      <c r="T3" s="793"/>
      <c r="U3" s="793"/>
      <c r="V3" s="793"/>
      <c r="W3" s="793"/>
      <c r="X3" s="793"/>
      <c r="Y3" s="793"/>
      <c r="Z3" s="793"/>
      <c r="AA3" s="793"/>
      <c r="AB3" s="793"/>
      <c r="AC3" s="793"/>
      <c r="AD3" s="793"/>
      <c r="AE3" s="793"/>
      <c r="AF3" s="793"/>
    </row>
    <row r="4" spans="1:64" ht="42.75" customHeight="1" thickTop="1" thickBot="1">
      <c r="A4" s="769" t="s">
        <v>2567</v>
      </c>
      <c r="B4" s="770"/>
      <c r="C4" s="769" t="s">
        <v>2568</v>
      </c>
      <c r="D4" s="847"/>
      <c r="E4" s="847"/>
      <c r="F4" s="847"/>
      <c r="G4" s="847"/>
      <c r="H4" s="796"/>
      <c r="I4" s="245"/>
      <c r="J4" s="769" t="s">
        <v>875</v>
      </c>
      <c r="K4" s="847"/>
      <c r="L4" s="847"/>
      <c r="M4" s="796"/>
      <c r="N4" s="769" t="s">
        <v>876</v>
      </c>
      <c r="O4" s="770"/>
      <c r="P4" s="697"/>
      <c r="Q4" s="798" t="s">
        <v>2567</v>
      </c>
      <c r="R4" s="770"/>
      <c r="S4" s="776" t="s">
        <v>228</v>
      </c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820"/>
      <c r="AF4" s="821"/>
      <c r="AG4" s="741"/>
      <c r="AH4" s="756"/>
      <c r="AI4" s="756"/>
      <c r="AJ4" s="756"/>
    </row>
    <row r="5" spans="1:64" ht="48.75" customHeight="1" thickTop="1" thickBot="1">
      <c r="A5" s="771"/>
      <c r="B5" s="772"/>
      <c r="C5" s="848"/>
      <c r="D5" s="849"/>
      <c r="E5" s="849"/>
      <c r="F5" s="849"/>
      <c r="G5" s="849"/>
      <c r="H5" s="797"/>
      <c r="I5" s="246"/>
      <c r="J5" s="848"/>
      <c r="K5" s="849"/>
      <c r="L5" s="849"/>
      <c r="M5" s="797"/>
      <c r="N5" s="771"/>
      <c r="O5" s="772"/>
      <c r="P5" s="697"/>
      <c r="Q5" s="774"/>
      <c r="R5" s="772"/>
      <c r="S5" s="781" t="s">
        <v>862</v>
      </c>
      <c r="T5" s="777"/>
      <c r="U5" s="777"/>
      <c r="V5" s="777"/>
      <c r="W5" s="778"/>
      <c r="X5" s="781" t="s">
        <v>2020</v>
      </c>
      <c r="Y5" s="777"/>
      <c r="Z5" s="777"/>
      <c r="AA5" s="778"/>
      <c r="AB5" s="776"/>
      <c r="AC5" s="777"/>
      <c r="AD5" s="777"/>
      <c r="AE5" s="820"/>
      <c r="AF5" s="821"/>
      <c r="AG5" s="757"/>
      <c r="AH5" s="758"/>
      <c r="AI5" s="758"/>
      <c r="AJ5" s="758"/>
    </row>
    <row r="6" spans="1:64" s="4" customFormat="1" ht="13.5" customHeight="1" thickTop="1">
      <c r="A6" s="21"/>
      <c r="B6" s="41"/>
      <c r="C6" s="23"/>
      <c r="D6" s="23"/>
      <c r="E6" s="23"/>
      <c r="F6" s="23"/>
      <c r="G6" s="23"/>
      <c r="H6" s="22"/>
      <c r="I6" s="41"/>
      <c r="J6" s="23"/>
      <c r="K6" s="23"/>
      <c r="L6" s="23"/>
      <c r="M6" s="22"/>
      <c r="N6" s="23"/>
      <c r="O6" s="23"/>
      <c r="P6" s="37"/>
      <c r="Q6" s="42"/>
      <c r="R6" s="22"/>
      <c r="S6" s="23"/>
      <c r="T6" s="23"/>
      <c r="U6" s="23"/>
      <c r="V6" s="23"/>
      <c r="W6" s="22"/>
      <c r="X6" s="23"/>
      <c r="Y6" s="23"/>
      <c r="Z6" s="23"/>
      <c r="AA6" s="22"/>
      <c r="AB6" s="23"/>
      <c r="AC6" s="23"/>
      <c r="AD6" s="23"/>
      <c r="AE6" s="23"/>
      <c r="AF6" s="46"/>
      <c r="AG6" s="786" t="s">
        <v>2562</v>
      </c>
      <c r="AH6" s="787"/>
      <c r="AI6" s="787"/>
      <c r="AJ6" s="788"/>
      <c r="AK6" s="779" t="s">
        <v>4715</v>
      </c>
      <c r="AL6" s="767" t="s">
        <v>4716</v>
      </c>
      <c r="AM6" s="767" t="s">
        <v>889</v>
      </c>
    </row>
    <row r="7" spans="1:64" s="4" customFormat="1" ht="13.5" customHeight="1">
      <c r="A7" s="25"/>
      <c r="B7" s="37"/>
      <c r="H7" s="5"/>
      <c r="I7" s="37"/>
      <c r="M7" s="5"/>
      <c r="P7" s="37"/>
      <c r="Q7" s="40"/>
      <c r="R7" s="5"/>
      <c r="W7" s="5"/>
      <c r="AA7" s="5"/>
      <c r="AF7" s="6"/>
      <c r="AG7" s="7"/>
      <c r="AH7" s="9"/>
      <c r="AI7" s="8"/>
      <c r="AJ7" s="10"/>
      <c r="AK7" s="779"/>
      <c r="AL7" s="767"/>
      <c r="AM7" s="767"/>
      <c r="AN7" s="8"/>
    </row>
    <row r="8" spans="1:64" s="3" customFormat="1" ht="13.5" customHeight="1">
      <c r="B8" s="37" t="s">
        <v>632</v>
      </c>
      <c r="C8" s="4" t="s">
        <v>633</v>
      </c>
      <c r="D8" s="4" t="s">
        <v>634</v>
      </c>
      <c r="E8" s="4" t="s">
        <v>5276</v>
      </c>
      <c r="F8" s="4" t="s">
        <v>5277</v>
      </c>
      <c r="G8" s="4" t="s">
        <v>4192</v>
      </c>
      <c r="H8" s="5" t="s">
        <v>4193</v>
      </c>
      <c r="I8" s="37" t="s">
        <v>5279</v>
      </c>
      <c r="J8" s="4" t="s">
        <v>5281</v>
      </c>
      <c r="K8" s="4" t="s">
        <v>5282</v>
      </c>
      <c r="L8" s="4" t="s">
        <v>3544</v>
      </c>
      <c r="M8" s="5" t="s">
        <v>2496</v>
      </c>
      <c r="N8" s="4" t="s">
        <v>5303</v>
      </c>
      <c r="O8" s="4" t="s">
        <v>5304</v>
      </c>
      <c r="P8" s="37"/>
      <c r="Q8" s="40"/>
      <c r="R8" s="5" t="s">
        <v>632</v>
      </c>
      <c r="S8" s="4" t="s">
        <v>5305</v>
      </c>
      <c r="T8" s="4" t="s">
        <v>5306</v>
      </c>
      <c r="U8" s="4" t="s">
        <v>991</v>
      </c>
      <c r="V8" s="4" t="s">
        <v>5307</v>
      </c>
      <c r="W8" s="5" t="s">
        <v>5308</v>
      </c>
      <c r="X8" s="4" t="s">
        <v>5309</v>
      </c>
      <c r="Y8" s="4" t="s">
        <v>2497</v>
      </c>
      <c r="Z8" s="4" t="s">
        <v>5065</v>
      </c>
      <c r="AA8" s="5" t="s">
        <v>5310</v>
      </c>
      <c r="AB8" s="4" t="s">
        <v>5311</v>
      </c>
      <c r="AC8" s="4" t="s">
        <v>5312</v>
      </c>
      <c r="AD8" s="4" t="s">
        <v>3214</v>
      </c>
      <c r="AE8" s="4" t="s">
        <v>3231</v>
      </c>
      <c r="AF8" s="6" t="s">
        <v>1077</v>
      </c>
      <c r="AG8" s="812" t="s">
        <v>5313</v>
      </c>
      <c r="AH8" s="813"/>
      <c r="AI8" s="814" t="s">
        <v>5313</v>
      </c>
      <c r="AJ8" s="815"/>
      <c r="AK8" s="779"/>
      <c r="AL8" s="767"/>
      <c r="AM8" s="767"/>
      <c r="AN8" s="88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s="3" customFormat="1" ht="13.5" customHeight="1">
      <c r="B9" s="37" t="s">
        <v>2867</v>
      </c>
      <c r="C9" s="4" t="s">
        <v>2868</v>
      </c>
      <c r="D9" s="4" t="s">
        <v>2869</v>
      </c>
      <c r="E9" s="4" t="s">
        <v>2869</v>
      </c>
      <c r="F9" s="4" t="s">
        <v>2869</v>
      </c>
      <c r="G9" s="4" t="s">
        <v>2869</v>
      </c>
      <c r="H9" s="5" t="s">
        <v>2869</v>
      </c>
      <c r="I9" s="37" t="s">
        <v>6292</v>
      </c>
      <c r="J9" s="4" t="s">
        <v>2869</v>
      </c>
      <c r="K9" s="4"/>
      <c r="L9" s="4" t="s">
        <v>2869</v>
      </c>
      <c r="M9" s="5" t="s">
        <v>2869</v>
      </c>
      <c r="N9" s="4" t="s">
        <v>2498</v>
      </c>
      <c r="O9" s="4" t="s">
        <v>2815</v>
      </c>
      <c r="P9" s="37"/>
      <c r="Q9" s="40"/>
      <c r="R9" s="5" t="s">
        <v>2867</v>
      </c>
      <c r="S9" s="4" t="s">
        <v>6293</v>
      </c>
      <c r="T9" s="4" t="s">
        <v>1663</v>
      </c>
      <c r="U9" s="4" t="s">
        <v>1663</v>
      </c>
      <c r="V9" s="4" t="s">
        <v>2869</v>
      </c>
      <c r="W9" s="5" t="s">
        <v>6292</v>
      </c>
      <c r="X9" s="4" t="s">
        <v>1664</v>
      </c>
      <c r="Y9" s="4" t="s">
        <v>1663</v>
      </c>
      <c r="Z9" s="4" t="s">
        <v>1663</v>
      </c>
      <c r="AA9" s="5" t="s">
        <v>2869</v>
      </c>
      <c r="AB9" s="4" t="s">
        <v>2869</v>
      </c>
      <c r="AC9" s="4" t="s">
        <v>1664</v>
      </c>
      <c r="AD9" s="4" t="s">
        <v>3211</v>
      </c>
      <c r="AE9" s="4" t="s">
        <v>2869</v>
      </c>
      <c r="AF9" s="6" t="s">
        <v>2869</v>
      </c>
      <c r="AG9" s="816" t="s">
        <v>2563</v>
      </c>
      <c r="AH9" s="817"/>
      <c r="AI9" s="818" t="s">
        <v>3223</v>
      </c>
      <c r="AJ9" s="819"/>
      <c r="AK9" s="779"/>
      <c r="AL9" s="767"/>
      <c r="AM9" s="767"/>
      <c r="AN9" s="88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s="4" customFormat="1" ht="18.75" customHeight="1" thickBot="1">
      <c r="A10" s="30"/>
      <c r="B10" s="44"/>
      <c r="C10" s="30"/>
      <c r="D10" s="30"/>
      <c r="E10" s="30"/>
      <c r="F10" s="30"/>
      <c r="G10" s="30"/>
      <c r="H10" s="29"/>
      <c r="I10" s="52" t="s">
        <v>2021</v>
      </c>
      <c r="J10" s="30"/>
      <c r="K10" s="30"/>
      <c r="L10" s="30"/>
      <c r="M10" s="29"/>
      <c r="N10" s="30"/>
      <c r="O10" s="30"/>
      <c r="P10" s="37"/>
      <c r="Q10" s="44"/>
      <c r="R10" s="29"/>
      <c r="S10" s="34" t="s">
        <v>2022</v>
      </c>
      <c r="T10" s="34" t="s">
        <v>2023</v>
      </c>
      <c r="U10" s="34" t="s">
        <v>2023</v>
      </c>
      <c r="V10" s="34" t="s">
        <v>2024</v>
      </c>
      <c r="W10" s="61" t="s">
        <v>2021</v>
      </c>
      <c r="X10" s="34" t="s">
        <v>2022</v>
      </c>
      <c r="Y10" s="34" t="s">
        <v>2023</v>
      </c>
      <c r="Z10" s="34" t="s">
        <v>2023</v>
      </c>
      <c r="AA10" s="61" t="s">
        <v>2024</v>
      </c>
      <c r="AB10" s="34"/>
      <c r="AC10" s="34" t="s">
        <v>2022</v>
      </c>
      <c r="AD10" s="34" t="s">
        <v>2025</v>
      </c>
      <c r="AE10" s="34" t="s">
        <v>2024</v>
      </c>
      <c r="AF10" s="35" t="s">
        <v>2024</v>
      </c>
      <c r="AG10" s="281" t="s">
        <v>2564</v>
      </c>
      <c r="AH10" s="12" t="s">
        <v>2565</v>
      </c>
      <c r="AI10" s="12" t="s">
        <v>2564</v>
      </c>
      <c r="AJ10" s="13" t="s">
        <v>2565</v>
      </c>
      <c r="AK10" s="780"/>
      <c r="AL10" s="768"/>
      <c r="AM10" s="768"/>
      <c r="AN10" s="89"/>
    </row>
    <row r="11" spans="1:64" s="4" customFormat="1" ht="13.5" customHeight="1" thickTop="1">
      <c r="A11" s="25"/>
      <c r="Q11" s="25"/>
    </row>
    <row r="12" spans="1:64" s="86" customFormat="1" ht="13.5" customHeight="1">
      <c r="A12" s="273" t="s">
        <v>6601</v>
      </c>
      <c r="B12" s="289" t="s">
        <v>9148</v>
      </c>
      <c r="C12" s="264">
        <v>80</v>
      </c>
      <c r="D12" s="264">
        <v>45</v>
      </c>
      <c r="E12" s="264">
        <v>6</v>
      </c>
      <c r="F12" s="264">
        <v>8</v>
      </c>
      <c r="G12" s="264">
        <v>8</v>
      </c>
      <c r="H12" s="268">
        <v>4</v>
      </c>
      <c r="I12" s="265" t="s">
        <v>7139</v>
      </c>
      <c r="J12" s="264">
        <v>47</v>
      </c>
      <c r="K12" s="264" t="s">
        <v>5293</v>
      </c>
      <c r="L12" s="264" t="s">
        <v>5293</v>
      </c>
      <c r="M12" s="268" t="s">
        <v>5293</v>
      </c>
      <c r="N12" s="262" t="s">
        <v>7140</v>
      </c>
      <c r="O12" s="263" t="s">
        <v>7141</v>
      </c>
      <c r="P12" s="698"/>
      <c r="Q12" s="274" t="s">
        <v>1033</v>
      </c>
      <c r="R12" s="289" t="s">
        <v>9148</v>
      </c>
      <c r="S12" s="290">
        <v>106</v>
      </c>
      <c r="T12" s="264" t="s">
        <v>2440</v>
      </c>
      <c r="U12" s="266" t="s">
        <v>6417</v>
      </c>
      <c r="V12" s="263" t="s">
        <v>6418</v>
      </c>
      <c r="W12" s="265" t="s">
        <v>4544</v>
      </c>
      <c r="X12" s="264" t="s">
        <v>5680</v>
      </c>
      <c r="Y12" s="264" t="s">
        <v>4120</v>
      </c>
      <c r="Z12" s="264" t="s">
        <v>8748</v>
      </c>
      <c r="AA12" s="265" t="s">
        <v>8739</v>
      </c>
      <c r="AB12" s="266" t="s">
        <v>5680</v>
      </c>
      <c r="AC12" s="252" t="s">
        <v>5665</v>
      </c>
      <c r="AD12" s="254" t="s">
        <v>6419</v>
      </c>
      <c r="AE12" s="254" t="s">
        <v>4538</v>
      </c>
      <c r="AF12" s="254" t="s">
        <v>6420</v>
      </c>
      <c r="AG12" s="291">
        <v>1</v>
      </c>
      <c r="AH12" s="254">
        <v>1</v>
      </c>
      <c r="AI12" s="292">
        <v>1</v>
      </c>
      <c r="AJ12" s="258">
        <v>1</v>
      </c>
      <c r="AK12" s="70" t="s">
        <v>1814</v>
      </c>
      <c r="AL12" s="256"/>
      <c r="AM12" s="256"/>
      <c r="AN12" s="14"/>
    </row>
    <row r="13" spans="1:64" s="86" customFormat="1" ht="13.5" customHeight="1">
      <c r="A13" s="273" t="s">
        <v>6242</v>
      </c>
      <c r="B13" s="260" t="s">
        <v>8350</v>
      </c>
      <c r="C13" s="264">
        <v>100</v>
      </c>
      <c r="D13" s="264">
        <v>50</v>
      </c>
      <c r="E13" s="264">
        <v>6</v>
      </c>
      <c r="F13" s="264" t="s">
        <v>4456</v>
      </c>
      <c r="G13" s="264" t="s">
        <v>4456</v>
      </c>
      <c r="H13" s="268" t="s">
        <v>4452</v>
      </c>
      <c r="I13" s="265" t="s">
        <v>3709</v>
      </c>
      <c r="J13" s="264">
        <v>64</v>
      </c>
      <c r="K13" s="264" t="s">
        <v>5293</v>
      </c>
      <c r="L13" s="264" t="s">
        <v>5293</v>
      </c>
      <c r="M13" s="268" t="s">
        <v>5293</v>
      </c>
      <c r="N13" s="262" t="s">
        <v>7142</v>
      </c>
      <c r="O13" s="263" t="s">
        <v>4722</v>
      </c>
      <c r="P13" s="698"/>
      <c r="Q13" s="274" t="s">
        <v>825</v>
      </c>
      <c r="R13" s="260" t="s">
        <v>8350</v>
      </c>
      <c r="S13" s="264">
        <v>206</v>
      </c>
      <c r="T13" s="264" t="s">
        <v>6421</v>
      </c>
      <c r="U13" s="266" t="s">
        <v>6422</v>
      </c>
      <c r="V13" s="264" t="s">
        <v>6423</v>
      </c>
      <c r="W13" s="268" t="s">
        <v>6424</v>
      </c>
      <c r="X13" s="264" t="s">
        <v>6425</v>
      </c>
      <c r="Y13" s="264" t="s">
        <v>4501</v>
      </c>
      <c r="Z13" s="264" t="s">
        <v>162</v>
      </c>
      <c r="AA13" s="293" t="s">
        <v>7794</v>
      </c>
      <c r="AB13" s="266" t="s">
        <v>3063</v>
      </c>
      <c r="AC13" s="254" t="s">
        <v>6426</v>
      </c>
      <c r="AD13" s="254" t="s">
        <v>6427</v>
      </c>
      <c r="AE13" s="254" t="s">
        <v>8865</v>
      </c>
      <c r="AF13" s="254" t="s">
        <v>3308</v>
      </c>
      <c r="AG13" s="291">
        <v>1</v>
      </c>
      <c r="AH13" s="254">
        <v>1</v>
      </c>
      <c r="AI13" s="292">
        <v>1</v>
      </c>
      <c r="AJ13" s="258">
        <v>1</v>
      </c>
      <c r="AK13" s="70" t="s">
        <v>1814</v>
      </c>
      <c r="AL13" s="107" t="s">
        <v>1814</v>
      </c>
      <c r="AM13" s="107" t="s">
        <v>1814</v>
      </c>
      <c r="AN13" s="14"/>
    </row>
    <row r="14" spans="1:64" s="86" customFormat="1" ht="13.5" customHeight="1">
      <c r="A14" s="273" t="s">
        <v>826</v>
      </c>
      <c r="B14" s="260" t="s">
        <v>4439</v>
      </c>
      <c r="C14" s="264">
        <v>120</v>
      </c>
      <c r="D14" s="264">
        <v>55</v>
      </c>
      <c r="E14" s="264">
        <v>7</v>
      </c>
      <c r="F14" s="264">
        <v>9</v>
      </c>
      <c r="G14" s="264">
        <v>9</v>
      </c>
      <c r="H14" s="268" t="s">
        <v>4452</v>
      </c>
      <c r="I14" s="265" t="s">
        <v>7143</v>
      </c>
      <c r="J14" s="264">
        <v>82</v>
      </c>
      <c r="K14" s="264" t="s">
        <v>5293</v>
      </c>
      <c r="L14" s="264" t="s">
        <v>5293</v>
      </c>
      <c r="M14" s="268" t="s">
        <v>5293</v>
      </c>
      <c r="N14" s="262" t="s">
        <v>7144</v>
      </c>
      <c r="O14" s="263" t="s">
        <v>7145</v>
      </c>
      <c r="P14" s="698"/>
      <c r="Q14" s="274" t="s">
        <v>826</v>
      </c>
      <c r="R14" s="260" t="s">
        <v>4439</v>
      </c>
      <c r="S14" s="264">
        <v>364</v>
      </c>
      <c r="T14" s="264" t="s">
        <v>6428</v>
      </c>
      <c r="U14" s="264" t="s">
        <v>4414</v>
      </c>
      <c r="V14" s="264" t="s">
        <v>6429</v>
      </c>
      <c r="W14" s="265" t="s">
        <v>2634</v>
      </c>
      <c r="X14" s="264" t="s">
        <v>6430</v>
      </c>
      <c r="Y14" s="264" t="s">
        <v>3666</v>
      </c>
      <c r="Z14" s="264" t="s">
        <v>8371</v>
      </c>
      <c r="AA14" s="293" t="s">
        <v>7281</v>
      </c>
      <c r="AB14" s="266" t="s">
        <v>4466</v>
      </c>
      <c r="AC14" s="254" t="s">
        <v>6431</v>
      </c>
      <c r="AD14" s="252" t="s">
        <v>6432</v>
      </c>
      <c r="AE14" s="252" t="s">
        <v>8770</v>
      </c>
      <c r="AF14" s="254" t="s">
        <v>6433</v>
      </c>
      <c r="AG14" s="291">
        <v>1</v>
      </c>
      <c r="AH14" s="254">
        <v>1</v>
      </c>
      <c r="AI14" s="292">
        <v>1</v>
      </c>
      <c r="AJ14" s="258">
        <v>1</v>
      </c>
      <c r="AK14" s="70" t="s">
        <v>1814</v>
      </c>
      <c r="AL14" s="107" t="s">
        <v>1814</v>
      </c>
      <c r="AM14" s="107" t="s">
        <v>1814</v>
      </c>
      <c r="AN14" s="14"/>
    </row>
    <row r="15" spans="1:64" s="4" customFormat="1" ht="13.5" customHeight="1">
      <c r="A15" s="273" t="s">
        <v>827</v>
      </c>
      <c r="B15" s="260" t="s">
        <v>7146</v>
      </c>
      <c r="C15" s="264">
        <v>140</v>
      </c>
      <c r="D15" s="264">
        <v>60</v>
      </c>
      <c r="E15" s="264">
        <v>7</v>
      </c>
      <c r="F15" s="264">
        <v>10</v>
      </c>
      <c r="G15" s="264">
        <v>10</v>
      </c>
      <c r="H15" s="268">
        <v>5</v>
      </c>
      <c r="I15" s="265" t="s">
        <v>7147</v>
      </c>
      <c r="J15" s="264">
        <v>98</v>
      </c>
      <c r="K15" s="264" t="s">
        <v>4857</v>
      </c>
      <c r="L15" s="264">
        <v>33</v>
      </c>
      <c r="M15" s="268">
        <v>37</v>
      </c>
      <c r="N15" s="262" t="s">
        <v>7148</v>
      </c>
      <c r="O15" s="263" t="s">
        <v>7149</v>
      </c>
      <c r="P15" s="698"/>
      <c r="Q15" s="274" t="s">
        <v>827</v>
      </c>
      <c r="R15" s="260" t="s">
        <v>7146</v>
      </c>
      <c r="S15" s="264">
        <v>605</v>
      </c>
      <c r="T15" s="264" t="s">
        <v>6434</v>
      </c>
      <c r="U15" s="264">
        <v>103</v>
      </c>
      <c r="V15" s="264" t="s">
        <v>6435</v>
      </c>
      <c r="W15" s="268" t="s">
        <v>6436</v>
      </c>
      <c r="X15" s="264" t="s">
        <v>2383</v>
      </c>
      <c r="Y15" s="264" t="s">
        <v>8863</v>
      </c>
      <c r="Z15" s="264" t="s">
        <v>4468</v>
      </c>
      <c r="AA15" s="293" t="s">
        <v>7095</v>
      </c>
      <c r="AB15" s="266" t="s">
        <v>193</v>
      </c>
      <c r="AC15" s="254" t="s">
        <v>2415</v>
      </c>
      <c r="AD15" s="252" t="s">
        <v>8750</v>
      </c>
      <c r="AE15" s="254" t="s">
        <v>7095</v>
      </c>
      <c r="AF15" s="254" t="s">
        <v>7101</v>
      </c>
      <c r="AG15" s="291">
        <v>1</v>
      </c>
      <c r="AH15" s="254">
        <v>1</v>
      </c>
      <c r="AI15" s="292">
        <v>1</v>
      </c>
      <c r="AJ15" s="258">
        <v>1</v>
      </c>
      <c r="AK15" s="70" t="s">
        <v>1814</v>
      </c>
      <c r="AL15" s="107" t="s">
        <v>1814</v>
      </c>
      <c r="AM15" s="107" t="s">
        <v>1814</v>
      </c>
      <c r="AN15" s="14"/>
    </row>
    <row r="16" spans="1:64" s="4" customFormat="1" ht="13.5" customHeight="1">
      <c r="A16" s="273" t="s">
        <v>828</v>
      </c>
      <c r="B16" s="260" t="s">
        <v>191</v>
      </c>
      <c r="C16" s="264">
        <v>160</v>
      </c>
      <c r="D16" s="264">
        <v>65</v>
      </c>
      <c r="E16" s="264" t="s">
        <v>4028</v>
      </c>
      <c r="F16" s="264" t="s">
        <v>4436</v>
      </c>
      <c r="G16" s="264" t="s">
        <v>4436</v>
      </c>
      <c r="H16" s="268" t="s">
        <v>4733</v>
      </c>
      <c r="I16" s="265" t="s">
        <v>7150</v>
      </c>
      <c r="J16" s="264">
        <v>115</v>
      </c>
      <c r="K16" s="264" t="s">
        <v>4857</v>
      </c>
      <c r="L16" s="264">
        <v>34</v>
      </c>
      <c r="M16" s="268">
        <v>42</v>
      </c>
      <c r="N16" s="262" t="s">
        <v>7151</v>
      </c>
      <c r="O16" s="263" t="s">
        <v>7152</v>
      </c>
      <c r="P16" s="698"/>
      <c r="Q16" s="274" t="s">
        <v>828</v>
      </c>
      <c r="R16" s="260" t="s">
        <v>191</v>
      </c>
      <c r="S16" s="264">
        <v>925</v>
      </c>
      <c r="T16" s="264">
        <v>116</v>
      </c>
      <c r="U16" s="264">
        <v>138</v>
      </c>
      <c r="V16" s="264" t="s">
        <v>9158</v>
      </c>
      <c r="W16" s="265" t="s">
        <v>6437</v>
      </c>
      <c r="X16" s="264" t="s">
        <v>6438</v>
      </c>
      <c r="Y16" s="264" t="s">
        <v>8359</v>
      </c>
      <c r="Z16" s="264" t="s">
        <v>9110</v>
      </c>
      <c r="AA16" s="293" t="s">
        <v>7093</v>
      </c>
      <c r="AB16" s="266" t="s">
        <v>8383</v>
      </c>
      <c r="AC16" s="254" t="s">
        <v>6439</v>
      </c>
      <c r="AD16" s="254" t="s">
        <v>7277</v>
      </c>
      <c r="AE16" s="254" t="s">
        <v>3633</v>
      </c>
      <c r="AF16" s="254" t="s">
        <v>6440</v>
      </c>
      <c r="AG16" s="291">
        <v>1</v>
      </c>
      <c r="AH16" s="254">
        <v>1</v>
      </c>
      <c r="AI16" s="292">
        <v>1</v>
      </c>
      <c r="AJ16" s="258">
        <v>1</v>
      </c>
      <c r="AK16" s="70" t="s">
        <v>1814</v>
      </c>
      <c r="AL16" s="107" t="s">
        <v>1814</v>
      </c>
      <c r="AM16" s="107" t="s">
        <v>1814</v>
      </c>
      <c r="AN16" s="14"/>
    </row>
    <row r="17" spans="1:40" s="3" customFormat="1" ht="13.5" customHeight="1">
      <c r="A17" s="273" t="s">
        <v>829</v>
      </c>
      <c r="B17" s="260" t="s">
        <v>6559</v>
      </c>
      <c r="C17" s="264">
        <v>180</v>
      </c>
      <c r="D17" s="264">
        <v>70</v>
      </c>
      <c r="E17" s="264">
        <v>8</v>
      </c>
      <c r="F17" s="264">
        <v>11</v>
      </c>
      <c r="G17" s="264">
        <v>11</v>
      </c>
      <c r="H17" s="268" t="s">
        <v>4733</v>
      </c>
      <c r="I17" s="265" t="s">
        <v>7153</v>
      </c>
      <c r="J17" s="264">
        <v>133</v>
      </c>
      <c r="K17" s="264" t="s">
        <v>223</v>
      </c>
      <c r="L17" s="264">
        <v>38</v>
      </c>
      <c r="M17" s="268">
        <v>41</v>
      </c>
      <c r="N17" s="262" t="s">
        <v>7154</v>
      </c>
      <c r="O17" s="263" t="s">
        <v>7155</v>
      </c>
      <c r="P17" s="698"/>
      <c r="Q17" s="274" t="s">
        <v>829</v>
      </c>
      <c r="R17" s="260" t="s">
        <v>6559</v>
      </c>
      <c r="S17" s="264">
        <v>1350</v>
      </c>
      <c r="T17" s="264">
        <v>150</v>
      </c>
      <c r="U17" s="264">
        <v>179</v>
      </c>
      <c r="V17" s="264" t="s">
        <v>6441</v>
      </c>
      <c r="W17" s="268" t="s">
        <v>6442</v>
      </c>
      <c r="X17" s="264">
        <v>114</v>
      </c>
      <c r="Y17" s="264" t="s">
        <v>4455</v>
      </c>
      <c r="Z17" s="264" t="s">
        <v>6443</v>
      </c>
      <c r="AA17" s="293" t="s">
        <v>3011</v>
      </c>
      <c r="AB17" s="266" t="s">
        <v>8386</v>
      </c>
      <c r="AC17" s="254" t="s">
        <v>4645</v>
      </c>
      <c r="AD17" s="254" t="s">
        <v>4019</v>
      </c>
      <c r="AE17" s="254" t="s">
        <v>9316</v>
      </c>
      <c r="AF17" s="254" t="s">
        <v>9317</v>
      </c>
      <c r="AG17" s="291">
        <v>1</v>
      </c>
      <c r="AH17" s="254">
        <v>1</v>
      </c>
      <c r="AI17" s="292">
        <v>1</v>
      </c>
      <c r="AJ17" s="258">
        <v>1</v>
      </c>
      <c r="AK17" s="70" t="s">
        <v>1814</v>
      </c>
      <c r="AL17" s="107" t="s">
        <v>1814</v>
      </c>
      <c r="AM17" s="107" t="s">
        <v>1814</v>
      </c>
      <c r="AN17" s="14"/>
    </row>
    <row r="18" spans="1:40" s="4" customFormat="1" ht="13.5" customHeight="1">
      <c r="A18" s="273" t="s">
        <v>830</v>
      </c>
      <c r="B18" s="260" t="s">
        <v>8383</v>
      </c>
      <c r="C18" s="264">
        <v>200</v>
      </c>
      <c r="D18" s="264">
        <v>75</v>
      </c>
      <c r="E18" s="264" t="s">
        <v>4456</v>
      </c>
      <c r="F18" s="264" t="s">
        <v>4408</v>
      </c>
      <c r="G18" s="264" t="s">
        <v>4408</v>
      </c>
      <c r="H18" s="268">
        <v>6</v>
      </c>
      <c r="I18" s="265" t="s">
        <v>7156</v>
      </c>
      <c r="J18" s="264">
        <v>151</v>
      </c>
      <c r="K18" s="264" t="s">
        <v>223</v>
      </c>
      <c r="L18" s="264">
        <v>39</v>
      </c>
      <c r="M18" s="268">
        <v>46</v>
      </c>
      <c r="N18" s="262" t="s">
        <v>7157</v>
      </c>
      <c r="O18" s="263" t="s">
        <v>7158</v>
      </c>
      <c r="P18" s="698"/>
      <c r="Q18" s="274" t="s">
        <v>830</v>
      </c>
      <c r="R18" s="260" t="s">
        <v>8383</v>
      </c>
      <c r="S18" s="264">
        <v>1910</v>
      </c>
      <c r="T18" s="264">
        <v>191</v>
      </c>
      <c r="U18" s="264">
        <v>228</v>
      </c>
      <c r="V18" s="263" t="s">
        <v>7678</v>
      </c>
      <c r="W18" s="268" t="s">
        <v>9318</v>
      </c>
      <c r="X18" s="264">
        <v>148</v>
      </c>
      <c r="Y18" s="266" t="s">
        <v>9319</v>
      </c>
      <c r="Z18" s="264" t="s">
        <v>699</v>
      </c>
      <c r="AA18" s="293" t="s">
        <v>2069</v>
      </c>
      <c r="AB18" s="266" t="s">
        <v>9320</v>
      </c>
      <c r="AC18" s="254" t="s">
        <v>8748</v>
      </c>
      <c r="AD18" s="254" t="s">
        <v>4703</v>
      </c>
      <c r="AE18" s="254" t="s">
        <v>6533</v>
      </c>
      <c r="AF18" s="254" t="s">
        <v>9321</v>
      </c>
      <c r="AG18" s="291">
        <v>1</v>
      </c>
      <c r="AH18" s="254">
        <v>1</v>
      </c>
      <c r="AI18" s="292">
        <v>1</v>
      </c>
      <c r="AJ18" s="258">
        <v>1</v>
      </c>
      <c r="AK18" s="70" t="s">
        <v>1814</v>
      </c>
      <c r="AL18" s="107" t="s">
        <v>1814</v>
      </c>
      <c r="AM18" s="107" t="s">
        <v>1814</v>
      </c>
      <c r="AN18" s="14"/>
    </row>
    <row r="19" spans="1:40" s="11" customFormat="1" ht="13.5" customHeight="1">
      <c r="A19" s="273" t="s">
        <v>831</v>
      </c>
      <c r="B19" s="260" t="s">
        <v>4478</v>
      </c>
      <c r="C19" s="264">
        <v>220</v>
      </c>
      <c r="D19" s="264">
        <v>80</v>
      </c>
      <c r="E19" s="264">
        <v>9</v>
      </c>
      <c r="F19" s="264" t="s">
        <v>8811</v>
      </c>
      <c r="G19" s="264" t="s">
        <v>8811</v>
      </c>
      <c r="H19" s="268" t="s">
        <v>187</v>
      </c>
      <c r="I19" s="265" t="s">
        <v>7159</v>
      </c>
      <c r="J19" s="264">
        <v>167</v>
      </c>
      <c r="K19" s="264" t="s">
        <v>223</v>
      </c>
      <c r="L19" s="264">
        <v>40</v>
      </c>
      <c r="M19" s="268">
        <v>51</v>
      </c>
      <c r="N19" s="262" t="s">
        <v>7160</v>
      </c>
      <c r="O19" s="263" t="s">
        <v>3716</v>
      </c>
      <c r="P19" s="698"/>
      <c r="Q19" s="274" t="s">
        <v>831</v>
      </c>
      <c r="R19" s="260" t="s">
        <v>4478</v>
      </c>
      <c r="S19" s="264">
        <v>2690</v>
      </c>
      <c r="T19" s="264">
        <v>245</v>
      </c>
      <c r="U19" s="264">
        <v>292</v>
      </c>
      <c r="V19" s="264" t="s">
        <v>5703</v>
      </c>
      <c r="W19" s="268" t="s">
        <v>9322</v>
      </c>
      <c r="X19" s="264">
        <v>197</v>
      </c>
      <c r="Y19" s="264" t="s">
        <v>9323</v>
      </c>
      <c r="Z19" s="264" t="s">
        <v>9324</v>
      </c>
      <c r="AA19" s="293" t="s">
        <v>4916</v>
      </c>
      <c r="AB19" s="266" t="s">
        <v>7092</v>
      </c>
      <c r="AC19" s="257" t="s">
        <v>7146</v>
      </c>
      <c r="AD19" s="254" t="s">
        <v>4112</v>
      </c>
      <c r="AE19" s="254" t="s">
        <v>2069</v>
      </c>
      <c r="AF19" s="252" t="s">
        <v>9325</v>
      </c>
      <c r="AG19" s="291">
        <v>1</v>
      </c>
      <c r="AH19" s="254">
        <v>1</v>
      </c>
      <c r="AI19" s="292">
        <v>1</v>
      </c>
      <c r="AJ19" s="258">
        <v>1</v>
      </c>
      <c r="AK19" s="70" t="s">
        <v>1814</v>
      </c>
      <c r="AL19" s="107" t="s">
        <v>1814</v>
      </c>
      <c r="AM19" s="107" t="s">
        <v>1814</v>
      </c>
      <c r="AN19" s="14"/>
    </row>
    <row r="20" spans="1:40" s="11" customFormat="1" ht="13.5" customHeight="1">
      <c r="A20" s="273" t="s">
        <v>832</v>
      </c>
      <c r="B20" s="260" t="s">
        <v>8871</v>
      </c>
      <c r="C20" s="264">
        <v>240</v>
      </c>
      <c r="D20" s="264">
        <v>85</v>
      </c>
      <c r="E20" s="264" t="s">
        <v>4462</v>
      </c>
      <c r="F20" s="264">
        <v>13</v>
      </c>
      <c r="G20" s="264">
        <v>13</v>
      </c>
      <c r="H20" s="268" t="s">
        <v>187</v>
      </c>
      <c r="I20" s="265" t="s">
        <v>7161</v>
      </c>
      <c r="J20" s="264">
        <v>184</v>
      </c>
      <c r="K20" s="264" t="s">
        <v>245</v>
      </c>
      <c r="L20" s="264">
        <v>46</v>
      </c>
      <c r="M20" s="268">
        <v>50</v>
      </c>
      <c r="N20" s="262" t="s">
        <v>8800</v>
      </c>
      <c r="O20" s="263" t="s">
        <v>7162</v>
      </c>
      <c r="P20" s="698"/>
      <c r="Q20" s="274" t="s">
        <v>832</v>
      </c>
      <c r="R20" s="260" t="s">
        <v>8871</v>
      </c>
      <c r="S20" s="264">
        <v>3600</v>
      </c>
      <c r="T20" s="264">
        <v>300</v>
      </c>
      <c r="U20" s="264">
        <v>358</v>
      </c>
      <c r="V20" s="264" t="s">
        <v>7373</v>
      </c>
      <c r="W20" s="268" t="s">
        <v>9326</v>
      </c>
      <c r="X20" s="264">
        <v>248</v>
      </c>
      <c r="Y20" s="264" t="s">
        <v>2380</v>
      </c>
      <c r="Z20" s="264" t="s">
        <v>4096</v>
      </c>
      <c r="AA20" s="293" t="s">
        <v>2418</v>
      </c>
      <c r="AB20" s="266" t="s">
        <v>9327</v>
      </c>
      <c r="AC20" s="254" t="s">
        <v>2435</v>
      </c>
      <c r="AD20" s="254" t="s">
        <v>9328</v>
      </c>
      <c r="AE20" s="254" t="s">
        <v>9214</v>
      </c>
      <c r="AF20" s="254" t="s">
        <v>9329</v>
      </c>
      <c r="AG20" s="291">
        <v>1</v>
      </c>
      <c r="AH20" s="254">
        <v>1</v>
      </c>
      <c r="AI20" s="292">
        <v>1</v>
      </c>
      <c r="AJ20" s="258">
        <v>1</v>
      </c>
      <c r="AK20" s="70" t="s">
        <v>1814</v>
      </c>
      <c r="AL20" s="107" t="s">
        <v>1814</v>
      </c>
      <c r="AM20" s="107" t="s">
        <v>1814</v>
      </c>
      <c r="AN20" s="14"/>
    </row>
    <row r="21" spans="1:40" s="11" customFormat="1" ht="13.5" customHeight="1">
      <c r="A21" s="273" t="s">
        <v>833</v>
      </c>
      <c r="B21" s="260" t="s">
        <v>7163</v>
      </c>
      <c r="C21" s="264">
        <v>260</v>
      </c>
      <c r="D21" s="264">
        <v>90</v>
      </c>
      <c r="E21" s="264">
        <v>10</v>
      </c>
      <c r="F21" s="264">
        <v>14</v>
      </c>
      <c r="G21" s="264">
        <v>14</v>
      </c>
      <c r="H21" s="268">
        <v>7</v>
      </c>
      <c r="I21" s="265" t="s">
        <v>7164</v>
      </c>
      <c r="J21" s="264">
        <v>200</v>
      </c>
      <c r="K21" s="264" t="s">
        <v>4511</v>
      </c>
      <c r="L21" s="264">
        <v>50</v>
      </c>
      <c r="M21" s="268">
        <v>52</v>
      </c>
      <c r="N21" s="262" t="s">
        <v>7165</v>
      </c>
      <c r="O21" s="263" t="s">
        <v>7166</v>
      </c>
      <c r="P21" s="698"/>
      <c r="Q21" s="274" t="s">
        <v>833</v>
      </c>
      <c r="R21" s="260" t="s">
        <v>7163</v>
      </c>
      <c r="S21" s="264">
        <v>4820</v>
      </c>
      <c r="T21" s="264">
        <v>371</v>
      </c>
      <c r="U21" s="264">
        <v>442</v>
      </c>
      <c r="V21" s="264" t="s">
        <v>8124</v>
      </c>
      <c r="W21" s="268" t="s">
        <v>8071</v>
      </c>
      <c r="X21" s="264">
        <v>317</v>
      </c>
      <c r="Y21" s="264" t="s">
        <v>9330</v>
      </c>
      <c r="Z21" s="264" t="s">
        <v>9331</v>
      </c>
      <c r="AA21" s="293" t="s">
        <v>3701</v>
      </c>
      <c r="AB21" s="266" t="s">
        <v>2441</v>
      </c>
      <c r="AC21" s="254" t="s">
        <v>3457</v>
      </c>
      <c r="AD21" s="254" t="s">
        <v>4718</v>
      </c>
      <c r="AE21" s="254" t="s">
        <v>5674</v>
      </c>
      <c r="AF21" s="254" t="s">
        <v>3994</v>
      </c>
      <c r="AG21" s="291">
        <v>1</v>
      </c>
      <c r="AH21" s="254">
        <v>1</v>
      </c>
      <c r="AI21" s="292">
        <v>1</v>
      </c>
      <c r="AJ21" s="258">
        <v>1</v>
      </c>
      <c r="AK21" s="70" t="s">
        <v>1814</v>
      </c>
      <c r="AL21" s="107" t="s">
        <v>1814</v>
      </c>
      <c r="AM21" s="107" t="s">
        <v>1814</v>
      </c>
      <c r="AN21" s="14"/>
    </row>
    <row r="22" spans="1:40" s="11" customFormat="1" ht="13.5" customHeight="1">
      <c r="A22" s="273" t="s">
        <v>834</v>
      </c>
      <c r="B22" s="260" t="s">
        <v>8377</v>
      </c>
      <c r="C22" s="264">
        <v>280</v>
      </c>
      <c r="D22" s="264">
        <v>95</v>
      </c>
      <c r="E22" s="264">
        <v>10</v>
      </c>
      <c r="F22" s="264">
        <v>15</v>
      </c>
      <c r="G22" s="264">
        <v>15</v>
      </c>
      <c r="H22" s="268" t="s">
        <v>4028</v>
      </c>
      <c r="I22" s="265" t="s">
        <v>7167</v>
      </c>
      <c r="J22" s="264">
        <v>216</v>
      </c>
      <c r="K22" s="264" t="s">
        <v>4511</v>
      </c>
      <c r="L22" s="264">
        <v>52</v>
      </c>
      <c r="M22" s="268">
        <v>57</v>
      </c>
      <c r="N22" s="262" t="s">
        <v>7168</v>
      </c>
      <c r="O22" s="263" t="s">
        <v>7169</v>
      </c>
      <c r="P22" s="698"/>
      <c r="Q22" s="274" t="s">
        <v>834</v>
      </c>
      <c r="R22" s="260" t="s">
        <v>8377</v>
      </c>
      <c r="S22" s="264">
        <v>6280</v>
      </c>
      <c r="T22" s="264">
        <v>448</v>
      </c>
      <c r="U22" s="264">
        <v>532</v>
      </c>
      <c r="V22" s="264" t="s">
        <v>9332</v>
      </c>
      <c r="W22" s="268" t="s">
        <v>9333</v>
      </c>
      <c r="X22" s="264">
        <v>399</v>
      </c>
      <c r="Y22" s="264" t="s">
        <v>2210</v>
      </c>
      <c r="Z22" s="264">
        <v>109</v>
      </c>
      <c r="AA22" s="293" t="s">
        <v>8338</v>
      </c>
      <c r="AB22" s="266" t="s">
        <v>9334</v>
      </c>
      <c r="AC22" s="257" t="s">
        <v>9335</v>
      </c>
      <c r="AD22" s="254" t="s">
        <v>9336</v>
      </c>
      <c r="AE22" s="254" t="s">
        <v>4711</v>
      </c>
      <c r="AF22" s="254" t="s">
        <v>5693</v>
      </c>
      <c r="AG22" s="291">
        <v>1</v>
      </c>
      <c r="AH22" s="254">
        <v>1</v>
      </c>
      <c r="AI22" s="292">
        <v>1</v>
      </c>
      <c r="AJ22" s="258">
        <v>1</v>
      </c>
      <c r="AK22" s="70" t="s">
        <v>1814</v>
      </c>
      <c r="AL22" s="107" t="s">
        <v>1814</v>
      </c>
      <c r="AM22" s="107" t="s">
        <v>1814</v>
      </c>
      <c r="AN22" s="14"/>
    </row>
    <row r="23" spans="1:40" s="11" customFormat="1" ht="13.5" customHeight="1">
      <c r="A23" s="273" t="s">
        <v>835</v>
      </c>
      <c r="B23" s="260" t="s">
        <v>7170</v>
      </c>
      <c r="C23" s="264">
        <v>300</v>
      </c>
      <c r="D23" s="264">
        <v>100</v>
      </c>
      <c r="E23" s="264">
        <v>10</v>
      </c>
      <c r="F23" s="264">
        <v>16</v>
      </c>
      <c r="G23" s="264">
        <v>16</v>
      </c>
      <c r="H23" s="268">
        <v>8</v>
      </c>
      <c r="I23" s="265" t="s">
        <v>7171</v>
      </c>
      <c r="J23" s="264">
        <v>232</v>
      </c>
      <c r="K23" s="264" t="s">
        <v>614</v>
      </c>
      <c r="L23" s="264">
        <v>55</v>
      </c>
      <c r="M23" s="268">
        <v>59</v>
      </c>
      <c r="N23" s="262" t="s">
        <v>7172</v>
      </c>
      <c r="O23" s="263" t="s">
        <v>6404</v>
      </c>
      <c r="P23" s="698"/>
      <c r="Q23" s="274" t="s">
        <v>835</v>
      </c>
      <c r="R23" s="260" t="s">
        <v>7170</v>
      </c>
      <c r="S23" s="264">
        <v>8030</v>
      </c>
      <c r="T23" s="264">
        <v>535</v>
      </c>
      <c r="U23" s="264">
        <v>632</v>
      </c>
      <c r="V23" s="264" t="s">
        <v>9337</v>
      </c>
      <c r="W23" s="268" t="s">
        <v>9338</v>
      </c>
      <c r="X23" s="264">
        <v>495</v>
      </c>
      <c r="Y23" s="264" t="s">
        <v>2452</v>
      </c>
      <c r="Z23" s="264">
        <v>130</v>
      </c>
      <c r="AA23" s="293" t="s">
        <v>4068</v>
      </c>
      <c r="AB23" s="266" t="s">
        <v>9339</v>
      </c>
      <c r="AC23" s="254" t="s">
        <v>4481</v>
      </c>
      <c r="AD23" s="254" t="s">
        <v>948</v>
      </c>
      <c r="AE23" s="252" t="s">
        <v>3644</v>
      </c>
      <c r="AF23" s="254" t="s">
        <v>4534</v>
      </c>
      <c r="AG23" s="291">
        <v>1</v>
      </c>
      <c r="AH23" s="254">
        <v>1</v>
      </c>
      <c r="AI23" s="292">
        <v>1</v>
      </c>
      <c r="AJ23" s="258">
        <v>1</v>
      </c>
      <c r="AK23" s="70" t="s">
        <v>1814</v>
      </c>
      <c r="AL23" s="107" t="s">
        <v>1814</v>
      </c>
      <c r="AM23" s="107" t="s">
        <v>1814</v>
      </c>
      <c r="AN23" s="14"/>
    </row>
    <row r="24" spans="1:40" s="11" customFormat="1" ht="13.5" customHeight="1">
      <c r="A24" s="273" t="s">
        <v>4400</v>
      </c>
      <c r="B24" s="260" t="s">
        <v>6405</v>
      </c>
      <c r="C24" s="264">
        <v>320</v>
      </c>
      <c r="D24" s="264">
        <v>100</v>
      </c>
      <c r="E24" s="264">
        <v>14</v>
      </c>
      <c r="F24" s="264" t="s">
        <v>3672</v>
      </c>
      <c r="G24" s="264" t="s">
        <v>3672</v>
      </c>
      <c r="H24" s="268" t="s">
        <v>7071</v>
      </c>
      <c r="I24" s="265" t="s">
        <v>6406</v>
      </c>
      <c r="J24" s="264">
        <v>246</v>
      </c>
      <c r="K24" s="264" t="s">
        <v>4511</v>
      </c>
      <c r="L24" s="264">
        <v>58</v>
      </c>
      <c r="M24" s="268">
        <v>62</v>
      </c>
      <c r="N24" s="262" t="s">
        <v>6407</v>
      </c>
      <c r="O24" s="263" t="s">
        <v>2713</v>
      </c>
      <c r="P24" s="698"/>
      <c r="Q24" s="274" t="s">
        <v>836</v>
      </c>
      <c r="R24" s="260" t="s">
        <v>6405</v>
      </c>
      <c r="S24" s="264">
        <v>10870</v>
      </c>
      <c r="T24" s="264">
        <v>679</v>
      </c>
      <c r="U24" s="264">
        <v>826</v>
      </c>
      <c r="V24" s="264" t="s">
        <v>2426</v>
      </c>
      <c r="W24" s="268" t="s">
        <v>9340</v>
      </c>
      <c r="X24" s="264">
        <v>597</v>
      </c>
      <c r="Y24" s="264" t="s">
        <v>9139</v>
      </c>
      <c r="Z24" s="264">
        <v>152</v>
      </c>
      <c r="AA24" s="293" t="s">
        <v>6426</v>
      </c>
      <c r="AB24" s="266" t="s">
        <v>4060</v>
      </c>
      <c r="AC24" s="254" t="s">
        <v>9341</v>
      </c>
      <c r="AD24" s="254" t="s">
        <v>9342</v>
      </c>
      <c r="AE24" s="252" t="s">
        <v>9343</v>
      </c>
      <c r="AF24" s="254" t="s">
        <v>9344</v>
      </c>
      <c r="AG24" s="291">
        <v>1</v>
      </c>
      <c r="AH24" s="254">
        <v>1</v>
      </c>
      <c r="AI24" s="292">
        <v>1</v>
      </c>
      <c r="AJ24" s="258">
        <v>1</v>
      </c>
      <c r="AK24" s="70" t="s">
        <v>1814</v>
      </c>
      <c r="AL24" s="272"/>
      <c r="AM24" s="272"/>
      <c r="AN24" s="14"/>
    </row>
    <row r="25" spans="1:40" s="11" customFormat="1" ht="13.5" customHeight="1">
      <c r="A25" s="273" t="s">
        <v>837</v>
      </c>
      <c r="B25" s="260" t="s">
        <v>6408</v>
      </c>
      <c r="C25" s="264">
        <v>350</v>
      </c>
      <c r="D25" s="264">
        <v>100</v>
      </c>
      <c r="E25" s="264">
        <v>14</v>
      </c>
      <c r="F25" s="264">
        <v>16</v>
      </c>
      <c r="G25" s="264">
        <v>16</v>
      </c>
      <c r="H25" s="268">
        <v>8</v>
      </c>
      <c r="I25" s="265" t="s">
        <v>6409</v>
      </c>
      <c r="J25" s="264">
        <v>282</v>
      </c>
      <c r="K25" s="264" t="s">
        <v>4511</v>
      </c>
      <c r="L25" s="264">
        <v>56</v>
      </c>
      <c r="M25" s="268">
        <v>62</v>
      </c>
      <c r="N25" s="262" t="s">
        <v>6410</v>
      </c>
      <c r="O25" s="263" t="s">
        <v>6411</v>
      </c>
      <c r="P25" s="698"/>
      <c r="Q25" s="274" t="s">
        <v>837</v>
      </c>
      <c r="R25" s="260" t="s">
        <v>6408</v>
      </c>
      <c r="S25" s="264">
        <v>12840</v>
      </c>
      <c r="T25" s="264">
        <v>734</v>
      </c>
      <c r="U25" s="264">
        <v>918</v>
      </c>
      <c r="V25" s="264" t="s">
        <v>4444</v>
      </c>
      <c r="W25" s="268" t="s">
        <v>9345</v>
      </c>
      <c r="X25" s="264">
        <v>570</v>
      </c>
      <c r="Y25" s="266" t="s">
        <v>2213</v>
      </c>
      <c r="Z25" s="264">
        <v>143</v>
      </c>
      <c r="AA25" s="293" t="s">
        <v>2695</v>
      </c>
      <c r="AB25" s="266" t="s">
        <v>9346</v>
      </c>
      <c r="AC25" s="254" t="s">
        <v>3694</v>
      </c>
      <c r="AD25" s="254">
        <v>114</v>
      </c>
      <c r="AE25" s="252" t="s">
        <v>9347</v>
      </c>
      <c r="AF25" s="254" t="s">
        <v>3975</v>
      </c>
      <c r="AG25" s="291">
        <v>1</v>
      </c>
      <c r="AH25" s="254">
        <v>1</v>
      </c>
      <c r="AI25" s="292">
        <v>1</v>
      </c>
      <c r="AJ25" s="258">
        <v>1</v>
      </c>
      <c r="AK25" s="70" t="s">
        <v>1814</v>
      </c>
      <c r="AL25" s="107" t="s">
        <v>1814</v>
      </c>
      <c r="AM25" s="107" t="s">
        <v>1814</v>
      </c>
      <c r="AN25" s="14"/>
    </row>
    <row r="26" spans="1:40" s="11" customFormat="1" ht="13.5" customHeight="1">
      <c r="A26" s="273" t="s">
        <v>4401</v>
      </c>
      <c r="B26" s="260" t="s">
        <v>6412</v>
      </c>
      <c r="C26" s="264">
        <v>380</v>
      </c>
      <c r="D26" s="264">
        <v>102</v>
      </c>
      <c r="E26" s="264" t="s">
        <v>4413</v>
      </c>
      <c r="F26" s="264">
        <v>16</v>
      </c>
      <c r="G26" s="264">
        <v>16</v>
      </c>
      <c r="H26" s="268">
        <v>8</v>
      </c>
      <c r="I26" s="265" t="s">
        <v>6413</v>
      </c>
      <c r="J26" s="264">
        <v>313</v>
      </c>
      <c r="K26" s="264" t="s">
        <v>614</v>
      </c>
      <c r="L26" s="264">
        <v>59</v>
      </c>
      <c r="M26" s="268">
        <v>60</v>
      </c>
      <c r="N26" s="262" t="s">
        <v>6414</v>
      </c>
      <c r="O26" s="263" t="s">
        <v>3757</v>
      </c>
      <c r="P26" s="698"/>
      <c r="Q26" s="274" t="s">
        <v>838</v>
      </c>
      <c r="R26" s="260" t="s">
        <v>6412</v>
      </c>
      <c r="S26" s="264">
        <v>15760</v>
      </c>
      <c r="T26" s="264">
        <v>829</v>
      </c>
      <c r="U26" s="264">
        <v>1014</v>
      </c>
      <c r="V26" s="266" t="s">
        <v>9348</v>
      </c>
      <c r="W26" s="268" t="s">
        <v>4633</v>
      </c>
      <c r="X26" s="264">
        <v>615</v>
      </c>
      <c r="Y26" s="264" t="s">
        <v>4634</v>
      </c>
      <c r="Z26" s="264">
        <v>148</v>
      </c>
      <c r="AA26" s="293" t="s">
        <v>2696</v>
      </c>
      <c r="AB26" s="266" t="s">
        <v>4635</v>
      </c>
      <c r="AC26" s="254" t="s">
        <v>4636</v>
      </c>
      <c r="AD26" s="254">
        <v>146</v>
      </c>
      <c r="AE26" s="254" t="s">
        <v>4637</v>
      </c>
      <c r="AF26" s="254" t="s">
        <v>4638</v>
      </c>
      <c r="AG26" s="291">
        <v>1</v>
      </c>
      <c r="AH26" s="254">
        <v>1</v>
      </c>
      <c r="AI26" s="292">
        <v>1</v>
      </c>
      <c r="AJ26" s="258">
        <v>1</v>
      </c>
      <c r="AK26" s="70" t="s">
        <v>1814</v>
      </c>
      <c r="AL26" s="272"/>
      <c r="AM26" s="272"/>
      <c r="AN26" s="14"/>
    </row>
    <row r="27" spans="1:40" s="11" customFormat="1" ht="13.5" customHeight="1">
      <c r="A27" s="273" t="s">
        <v>4402</v>
      </c>
      <c r="B27" s="260" t="s">
        <v>4069</v>
      </c>
      <c r="C27" s="264">
        <v>400</v>
      </c>
      <c r="D27" s="264">
        <v>110</v>
      </c>
      <c r="E27" s="264">
        <v>14</v>
      </c>
      <c r="F27" s="264">
        <v>18</v>
      </c>
      <c r="G27" s="264">
        <v>18</v>
      </c>
      <c r="H27" s="268">
        <v>9</v>
      </c>
      <c r="I27" s="265" t="s">
        <v>6415</v>
      </c>
      <c r="J27" s="264">
        <v>324</v>
      </c>
      <c r="K27" s="264" t="s">
        <v>4876</v>
      </c>
      <c r="L27" s="264">
        <v>61</v>
      </c>
      <c r="M27" s="268">
        <v>62</v>
      </c>
      <c r="N27" s="262" t="s">
        <v>6416</v>
      </c>
      <c r="O27" s="263" t="s">
        <v>8084</v>
      </c>
      <c r="P27" s="698"/>
      <c r="Q27" s="274" t="s">
        <v>1073</v>
      </c>
      <c r="R27" s="260" t="s">
        <v>4069</v>
      </c>
      <c r="S27" s="264">
        <v>20350</v>
      </c>
      <c r="T27" s="264">
        <v>1020</v>
      </c>
      <c r="U27" s="264">
        <v>1240</v>
      </c>
      <c r="V27" s="264" t="s">
        <v>4639</v>
      </c>
      <c r="W27" s="268" t="s">
        <v>4640</v>
      </c>
      <c r="X27" s="264">
        <v>846</v>
      </c>
      <c r="Y27" s="264">
        <v>102</v>
      </c>
      <c r="Z27" s="264">
        <v>190</v>
      </c>
      <c r="AA27" s="293" t="s">
        <v>4641</v>
      </c>
      <c r="AB27" s="266" t="s">
        <v>4642</v>
      </c>
      <c r="AC27" s="254" t="s">
        <v>4643</v>
      </c>
      <c r="AD27" s="254">
        <v>221</v>
      </c>
      <c r="AE27" s="254" t="s">
        <v>6420</v>
      </c>
      <c r="AF27" s="254" t="s">
        <v>4644</v>
      </c>
      <c r="AG27" s="291">
        <v>1</v>
      </c>
      <c r="AH27" s="254">
        <v>1</v>
      </c>
      <c r="AI27" s="292">
        <v>1</v>
      </c>
      <c r="AJ27" s="258">
        <v>1</v>
      </c>
      <c r="AK27" s="70" t="s">
        <v>1814</v>
      </c>
      <c r="AL27" s="272"/>
      <c r="AM27" s="272"/>
      <c r="AN27" s="14"/>
    </row>
    <row r="28" spans="1:40" ht="13.5" customHeight="1">
      <c r="A28" s="3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36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</row>
    <row r="29" spans="1:40" ht="13.5" customHeight="1">
      <c r="A29" s="57"/>
      <c r="B29" s="16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36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</row>
    <row r="30" spans="1:40" ht="13.5" customHeight="1">
      <c r="A30" s="57"/>
      <c r="B30" s="16"/>
      <c r="C30" s="11"/>
      <c r="D30" s="11"/>
      <c r="E30" s="11"/>
      <c r="F30" s="11"/>
      <c r="G30" s="11"/>
      <c r="H30" s="11"/>
      <c r="I30" s="11"/>
      <c r="J30" s="850"/>
      <c r="K30" s="851"/>
      <c r="L30" s="851"/>
      <c r="M30" s="852"/>
      <c r="N30" s="846" t="s">
        <v>4194</v>
      </c>
      <c r="O30" s="833"/>
      <c r="P30" s="686"/>
      <c r="Q30" s="844" t="s">
        <v>4197</v>
      </c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</row>
    <row r="31" spans="1:40" ht="13.5" customHeight="1">
      <c r="A31" s="57"/>
      <c r="B31" s="16"/>
      <c r="J31" s="853"/>
      <c r="K31" s="854"/>
      <c r="L31" s="854"/>
      <c r="M31" s="855"/>
      <c r="N31" s="834"/>
      <c r="O31" s="836"/>
      <c r="P31" s="684"/>
      <c r="Q31" s="845"/>
    </row>
    <row r="32" spans="1:40" ht="17.100000000000001" customHeight="1">
      <c r="J32" s="840" t="s">
        <v>4195</v>
      </c>
      <c r="K32" s="841"/>
      <c r="L32" s="841"/>
      <c r="M32" s="841"/>
      <c r="N32" s="840" t="s">
        <v>4199</v>
      </c>
      <c r="O32" s="827"/>
      <c r="P32" s="683"/>
      <c r="Q32" s="827" t="s">
        <v>4198</v>
      </c>
    </row>
    <row r="33" spans="10:17" ht="12.75" customHeight="1">
      <c r="J33" s="824"/>
      <c r="K33" s="842"/>
      <c r="L33" s="842"/>
      <c r="M33" s="842"/>
      <c r="N33" s="834"/>
      <c r="O33" s="836"/>
      <c r="P33" s="684"/>
      <c r="Q33" s="823"/>
    </row>
    <row r="34" spans="10:17" ht="13.5" customHeight="1">
      <c r="J34" s="825"/>
      <c r="K34" s="843"/>
      <c r="L34" s="843"/>
      <c r="M34" s="843"/>
      <c r="N34" s="837"/>
      <c r="O34" s="839"/>
      <c r="P34" s="685"/>
      <c r="Q34" s="826"/>
    </row>
    <row r="35" spans="10:17" ht="13.5" customHeight="1">
      <c r="J35" s="831" t="s">
        <v>4196</v>
      </c>
      <c r="K35" s="832"/>
      <c r="L35" s="832"/>
      <c r="M35" s="833"/>
      <c r="N35" s="822">
        <v>0.08</v>
      </c>
      <c r="O35" s="823"/>
      <c r="P35" s="681"/>
      <c r="Q35" s="828">
        <v>0.05</v>
      </c>
    </row>
    <row r="36" spans="10:17" ht="13.5" customHeight="1">
      <c r="J36" s="834"/>
      <c r="K36" s="835"/>
      <c r="L36" s="835"/>
      <c r="M36" s="836"/>
      <c r="N36" s="824"/>
      <c r="O36" s="823"/>
      <c r="P36" s="681"/>
      <c r="Q36" s="829"/>
    </row>
    <row r="37" spans="10:17" ht="13.5" customHeight="1">
      <c r="J37" s="834"/>
      <c r="K37" s="835"/>
      <c r="L37" s="835"/>
      <c r="M37" s="836"/>
      <c r="N37" s="824"/>
      <c r="O37" s="823"/>
      <c r="P37" s="681"/>
      <c r="Q37" s="829"/>
    </row>
    <row r="38" spans="10:17" ht="13.5" customHeight="1">
      <c r="J38" s="837"/>
      <c r="K38" s="838"/>
      <c r="L38" s="838"/>
      <c r="M38" s="839"/>
      <c r="N38" s="825"/>
      <c r="O38" s="826"/>
      <c r="P38" s="682"/>
      <c r="Q38" s="830"/>
    </row>
    <row r="39" spans="10:17" ht="13.5" customHeight="1"/>
    <row r="40" spans="10:17" ht="13.5" customHeight="1"/>
    <row r="41" spans="10:17" ht="13.5" customHeight="1"/>
    <row r="42" spans="10:17" ht="13.5" customHeight="1"/>
    <row r="43" spans="10:17" ht="13.5" customHeight="1"/>
    <row r="44" spans="10:17" ht="13.5" customHeight="1"/>
    <row r="45" spans="10:17" ht="13.5" customHeight="1"/>
    <row r="46" spans="10:17" ht="13.5" customHeight="1"/>
    <row r="47" spans="10:17" ht="13.5" customHeight="1"/>
    <row r="48" spans="10:17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</sheetData>
  <mergeCells count="29">
    <mergeCell ref="Q30:Q31"/>
    <mergeCell ref="X5:AA5"/>
    <mergeCell ref="AB5:AF5"/>
    <mergeCell ref="A4:B5"/>
    <mergeCell ref="N30:O31"/>
    <mergeCell ref="J4:M5"/>
    <mergeCell ref="C4:H5"/>
    <mergeCell ref="J30:M31"/>
    <mergeCell ref="N35:O38"/>
    <mergeCell ref="Q32:Q34"/>
    <mergeCell ref="Q35:Q38"/>
    <mergeCell ref="J35:M38"/>
    <mergeCell ref="N32:O34"/>
    <mergeCell ref="J32:M34"/>
    <mergeCell ref="A1:AF1"/>
    <mergeCell ref="A2:AF2"/>
    <mergeCell ref="A3:AF3"/>
    <mergeCell ref="N4:O5"/>
    <mergeCell ref="Q4:R5"/>
    <mergeCell ref="S4:AF4"/>
    <mergeCell ref="S5:W5"/>
    <mergeCell ref="AL6:AL10"/>
    <mergeCell ref="AM6:AM10"/>
    <mergeCell ref="AG6:AJ6"/>
    <mergeCell ref="AG8:AH8"/>
    <mergeCell ref="AI8:AJ8"/>
    <mergeCell ref="AG9:AH9"/>
    <mergeCell ref="AI9:AJ9"/>
    <mergeCell ref="AK6:AK10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2AB5D-182E-469C-9D8C-53150566F9F8}">
  <dimension ref="A1:BH265"/>
  <sheetViews>
    <sheetView showGridLines="0" zoomScaleNormal="75" zoomScaleSheetLayoutView="100" workbookViewId="0">
      <selection sqref="A1:AC1"/>
    </sheetView>
  </sheetViews>
  <sheetFormatPr defaultColWidth="10.7109375" defaultRowHeight="14.1" customHeight="1"/>
  <cols>
    <col min="1" max="1" width="13.7109375" style="2" customWidth="1"/>
    <col min="2" max="2" width="4.7109375" style="1" customWidth="1"/>
    <col min="3" max="3" width="3.7109375" style="1" customWidth="1"/>
    <col min="4" max="4" width="3.5703125" style="1" customWidth="1"/>
    <col min="5" max="9" width="4.42578125" style="1" customWidth="1"/>
    <col min="10" max="10" width="4.7109375" style="1" customWidth="1"/>
    <col min="11" max="13" width="5.28515625" style="1" customWidth="1"/>
    <col min="14" max="14" width="12.140625" style="2" customWidth="1"/>
    <col min="15" max="15" width="4.85546875" style="1" customWidth="1"/>
    <col min="16" max="17" width="4.7109375" style="1" customWidth="1"/>
    <col min="18" max="18" width="5.140625" style="1" customWidth="1"/>
    <col min="19" max="19" width="3.85546875" style="1" customWidth="1"/>
    <col min="20" max="20" width="4.28515625" style="1" customWidth="1"/>
    <col min="21" max="22" width="4.42578125" style="1" customWidth="1"/>
    <col min="23" max="23" width="6.140625" style="1" customWidth="1"/>
    <col min="24" max="25" width="4.140625" style="1" customWidth="1"/>
    <col min="26" max="26" width="4.28515625" style="1" customWidth="1"/>
    <col min="27" max="27" width="5.140625" style="1" customWidth="1"/>
    <col min="28" max="28" width="4" style="1" customWidth="1"/>
    <col min="29" max="29" width="4.42578125" style="1" customWidth="1"/>
    <col min="30" max="30" width="4.85546875" style="4" customWidth="1"/>
    <col min="31" max="31" width="5.28515625" style="4" customWidth="1"/>
    <col min="32" max="32" width="5.42578125" style="4" customWidth="1"/>
    <col min="33" max="33" width="4.85546875" style="4" customWidth="1"/>
    <col min="34" max="34" width="3.7109375" style="4" customWidth="1"/>
    <col min="35" max="36" width="2.7109375" style="4" customWidth="1"/>
    <col min="37" max="37" width="4.5703125" style="1" customWidth="1"/>
    <col min="38" max="38" width="4.85546875" style="1" customWidth="1"/>
    <col min="39" max="39" width="6.140625" style="1" customWidth="1"/>
    <col min="40" max="40" width="5.7109375" style="1" customWidth="1"/>
    <col min="41" max="42" width="4.85546875" style="1" customWidth="1"/>
    <col min="43" max="43" width="5.7109375" style="1" customWidth="1"/>
    <col min="44" max="44" width="4.85546875" style="1" customWidth="1"/>
    <col min="45" max="45" width="5.7109375" style="1" customWidth="1"/>
    <col min="46" max="83" width="4.85546875" style="1" customWidth="1"/>
    <col min="84" max="84" width="5.28515625" style="1" customWidth="1"/>
    <col min="85" max="227" width="4.85546875" style="1" customWidth="1"/>
    <col min="228" max="16384" width="10.7109375" style="1"/>
  </cols>
  <sheetData>
    <row r="1" spans="1:60" s="296" customFormat="1" ht="57.75" customHeight="1">
      <c r="A1" s="808" t="s">
        <v>7043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  <c r="T1" s="791"/>
      <c r="U1" s="791"/>
      <c r="V1" s="791"/>
      <c r="W1" s="791"/>
      <c r="X1" s="791"/>
      <c r="Y1" s="791"/>
      <c r="Z1" s="791"/>
      <c r="AA1" s="791"/>
      <c r="AB1" s="791"/>
      <c r="AC1" s="791"/>
      <c r="AD1" s="759"/>
      <c r="AE1" s="759"/>
      <c r="AF1" s="759"/>
      <c r="AG1" s="759"/>
      <c r="AH1" s="759"/>
      <c r="AI1" s="759"/>
      <c r="AJ1" s="759"/>
    </row>
    <row r="2" spans="1:60" s="296" customFormat="1" ht="62.1" customHeight="1">
      <c r="A2" s="808" t="s">
        <v>2156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  <c r="R2" s="791"/>
      <c r="S2" s="791"/>
      <c r="T2" s="791"/>
      <c r="U2" s="791"/>
      <c r="V2" s="791"/>
      <c r="W2" s="791"/>
      <c r="X2" s="791"/>
      <c r="Y2" s="791"/>
      <c r="Z2" s="791"/>
      <c r="AA2" s="791"/>
      <c r="AB2" s="791"/>
      <c r="AC2" s="791"/>
      <c r="AD2" s="759"/>
      <c r="AE2" s="759"/>
      <c r="AF2" s="759"/>
      <c r="AG2" s="759"/>
      <c r="AH2" s="759"/>
      <c r="AI2" s="759"/>
      <c r="AJ2" s="759"/>
    </row>
    <row r="3" spans="1:60" s="296" customFormat="1" ht="69.75" customHeight="1" thickBot="1">
      <c r="A3" s="810" t="s">
        <v>6475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1"/>
      <c r="N3" s="793"/>
      <c r="O3" s="793"/>
      <c r="P3" s="793"/>
      <c r="Q3" s="793"/>
      <c r="R3" s="793"/>
      <c r="S3" s="793"/>
      <c r="T3" s="793"/>
      <c r="U3" s="793"/>
      <c r="V3" s="793"/>
      <c r="W3" s="793"/>
      <c r="X3" s="793"/>
      <c r="Y3" s="793"/>
      <c r="Z3" s="793"/>
      <c r="AA3" s="793"/>
      <c r="AB3" s="793"/>
      <c r="AC3" s="793"/>
      <c r="AD3" s="759"/>
      <c r="AE3" s="759"/>
      <c r="AF3" s="759"/>
      <c r="AG3" s="759"/>
      <c r="AH3" s="759"/>
      <c r="AI3" s="759"/>
      <c r="AJ3" s="759"/>
    </row>
    <row r="4" spans="1:60" ht="38.1" customHeight="1" thickTop="1" thickBot="1">
      <c r="A4" s="769" t="s">
        <v>2567</v>
      </c>
      <c r="B4" s="770"/>
      <c r="C4" s="769" t="s">
        <v>2568</v>
      </c>
      <c r="D4" s="799"/>
      <c r="E4" s="799"/>
      <c r="F4" s="799"/>
      <c r="G4" s="799"/>
      <c r="H4" s="799"/>
      <c r="I4" s="800"/>
      <c r="J4" s="245"/>
      <c r="K4" s="769" t="s">
        <v>876</v>
      </c>
      <c r="L4" s="770"/>
      <c r="M4" s="697"/>
      <c r="N4" s="798" t="s">
        <v>2567</v>
      </c>
      <c r="O4" s="770"/>
      <c r="P4" s="776" t="s">
        <v>228</v>
      </c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820"/>
      <c r="AC4" s="821"/>
    </row>
    <row r="5" spans="1:60" ht="42" customHeight="1" thickTop="1" thickBot="1">
      <c r="A5" s="771"/>
      <c r="B5" s="772"/>
      <c r="C5" s="856"/>
      <c r="D5" s="801"/>
      <c r="E5" s="801"/>
      <c r="F5" s="801"/>
      <c r="G5" s="801"/>
      <c r="H5" s="801"/>
      <c r="I5" s="802"/>
      <c r="J5" s="294"/>
      <c r="K5" s="771"/>
      <c r="L5" s="772"/>
      <c r="M5" s="697"/>
      <c r="N5" s="774"/>
      <c r="O5" s="772"/>
      <c r="P5" s="781" t="s">
        <v>862</v>
      </c>
      <c r="Q5" s="777"/>
      <c r="R5" s="777"/>
      <c r="S5" s="777"/>
      <c r="T5" s="778"/>
      <c r="U5" s="781" t="s">
        <v>2020</v>
      </c>
      <c r="V5" s="777"/>
      <c r="W5" s="777"/>
      <c r="X5" s="778"/>
      <c r="Y5" s="776"/>
      <c r="Z5" s="777"/>
      <c r="AA5" s="777"/>
      <c r="AB5" s="820"/>
      <c r="AC5" s="821"/>
    </row>
    <row r="6" spans="1:60" s="4" customFormat="1" ht="13.5" customHeight="1" thickTop="1">
      <c r="A6" s="21"/>
      <c r="B6" s="41"/>
      <c r="C6" s="23"/>
      <c r="D6" s="23"/>
      <c r="E6" s="23"/>
      <c r="F6" s="23"/>
      <c r="G6" s="23"/>
      <c r="H6" s="23"/>
      <c r="I6" s="22"/>
      <c r="J6" s="41"/>
      <c r="K6" s="24"/>
      <c r="L6" s="23"/>
      <c r="M6" s="37"/>
      <c r="N6" s="42"/>
      <c r="O6" s="22"/>
      <c r="P6" s="23"/>
      <c r="Q6" s="23"/>
      <c r="R6" s="23"/>
      <c r="S6" s="23"/>
      <c r="T6" s="22"/>
      <c r="U6" s="23"/>
      <c r="V6" s="23"/>
      <c r="W6" s="23"/>
      <c r="X6" s="22"/>
      <c r="Y6" s="23"/>
      <c r="Z6" s="23"/>
      <c r="AA6" s="23"/>
      <c r="AB6" s="23"/>
      <c r="AC6" s="46"/>
      <c r="AD6" s="786" t="s">
        <v>2562</v>
      </c>
      <c r="AE6" s="787"/>
      <c r="AF6" s="787"/>
      <c r="AG6" s="788"/>
      <c r="AH6" s="779" t="s">
        <v>4715</v>
      </c>
      <c r="AI6" s="767" t="s">
        <v>4716</v>
      </c>
      <c r="AJ6" s="767" t="s">
        <v>889</v>
      </c>
    </row>
    <row r="7" spans="1:60" s="4" customFormat="1" ht="13.5" customHeight="1">
      <c r="A7" s="25"/>
      <c r="B7" s="37"/>
      <c r="I7" s="5"/>
      <c r="J7" s="37"/>
      <c r="K7" s="26"/>
      <c r="M7" s="37"/>
      <c r="N7" s="40"/>
      <c r="O7" s="5"/>
      <c r="T7" s="5"/>
      <c r="X7" s="5"/>
      <c r="AC7" s="6"/>
      <c r="AD7" s="7"/>
      <c r="AE7" s="9"/>
      <c r="AF7" s="8"/>
      <c r="AG7" s="10"/>
      <c r="AH7" s="779"/>
      <c r="AI7" s="767"/>
      <c r="AJ7" s="767"/>
      <c r="AK7" s="8"/>
    </row>
    <row r="8" spans="1:60" s="3" customFormat="1" ht="13.5" customHeight="1">
      <c r="B8" s="47" t="s">
        <v>632</v>
      </c>
      <c r="C8" s="4" t="s">
        <v>633</v>
      </c>
      <c r="D8" s="4" t="s">
        <v>634</v>
      </c>
      <c r="E8" s="4" t="s">
        <v>5276</v>
      </c>
      <c r="F8" s="4" t="s">
        <v>5277</v>
      </c>
      <c r="G8" s="4" t="s">
        <v>1132</v>
      </c>
      <c r="H8" s="4" t="s">
        <v>1133</v>
      </c>
      <c r="I8" s="5" t="s">
        <v>5281</v>
      </c>
      <c r="J8" s="37" t="s">
        <v>5279</v>
      </c>
      <c r="K8" s="162" t="s">
        <v>5303</v>
      </c>
      <c r="L8" s="4" t="s">
        <v>5304</v>
      </c>
      <c r="M8" s="37"/>
      <c r="N8" s="40"/>
      <c r="O8" s="27" t="s">
        <v>632</v>
      </c>
      <c r="P8" s="4" t="s">
        <v>5305</v>
      </c>
      <c r="Q8" s="4" t="s">
        <v>5306</v>
      </c>
      <c r="R8" s="4" t="s">
        <v>991</v>
      </c>
      <c r="S8" s="4" t="s">
        <v>5307</v>
      </c>
      <c r="T8" s="5" t="s">
        <v>5308</v>
      </c>
      <c r="U8" s="4" t="s">
        <v>5309</v>
      </c>
      <c r="V8" s="4" t="s">
        <v>2497</v>
      </c>
      <c r="W8" s="4" t="s">
        <v>5065</v>
      </c>
      <c r="X8" s="43" t="s">
        <v>5310</v>
      </c>
      <c r="Y8" s="4" t="s">
        <v>5311</v>
      </c>
      <c r="Z8" s="4" t="s">
        <v>5312</v>
      </c>
      <c r="AA8" s="4" t="s">
        <v>3214</v>
      </c>
      <c r="AB8" s="4" t="s">
        <v>3231</v>
      </c>
      <c r="AC8" s="6" t="s">
        <v>1077</v>
      </c>
      <c r="AD8" s="812" t="s">
        <v>5313</v>
      </c>
      <c r="AE8" s="813"/>
      <c r="AF8" s="814" t="s">
        <v>5313</v>
      </c>
      <c r="AG8" s="815"/>
      <c r="AH8" s="779"/>
      <c r="AI8" s="767"/>
      <c r="AJ8" s="767"/>
      <c r="AK8" s="88"/>
      <c r="AL8" s="49"/>
      <c r="AM8" s="4"/>
      <c r="AN8" s="4"/>
      <c r="AO8" s="4"/>
      <c r="AP8" s="4"/>
      <c r="AQ8" s="49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</row>
    <row r="9" spans="1:60" s="3" customFormat="1" ht="13.5" customHeight="1">
      <c r="B9" s="47" t="s">
        <v>2867</v>
      </c>
      <c r="C9" s="4" t="s">
        <v>2868</v>
      </c>
      <c r="D9" s="4" t="s">
        <v>2869</v>
      </c>
      <c r="E9" s="4" t="s">
        <v>2869</v>
      </c>
      <c r="F9" s="4" t="s">
        <v>2869</v>
      </c>
      <c r="G9" s="4" t="s">
        <v>2869</v>
      </c>
      <c r="H9" s="4" t="s">
        <v>2869</v>
      </c>
      <c r="I9" s="5" t="s">
        <v>2869</v>
      </c>
      <c r="J9" s="37" t="s">
        <v>3215</v>
      </c>
      <c r="K9" s="162" t="s">
        <v>2498</v>
      </c>
      <c r="L9" s="4" t="s">
        <v>2815</v>
      </c>
      <c r="M9" s="37"/>
      <c r="N9" s="40"/>
      <c r="O9" s="27" t="s">
        <v>2867</v>
      </c>
      <c r="P9" s="4" t="s">
        <v>3216</v>
      </c>
      <c r="Q9" s="4" t="s">
        <v>3217</v>
      </c>
      <c r="R9" s="4" t="s">
        <v>3217</v>
      </c>
      <c r="S9" s="4" t="s">
        <v>2869</v>
      </c>
      <c r="T9" s="4" t="s">
        <v>2806</v>
      </c>
      <c r="U9" s="26" t="s">
        <v>3216</v>
      </c>
      <c r="V9" s="4" t="s">
        <v>3217</v>
      </c>
      <c r="W9" s="4" t="s">
        <v>3217</v>
      </c>
      <c r="X9" s="43" t="s">
        <v>2869</v>
      </c>
      <c r="Y9" s="4" t="s">
        <v>2869</v>
      </c>
      <c r="Z9" s="4" t="s">
        <v>3216</v>
      </c>
      <c r="AA9" s="4" t="s">
        <v>2807</v>
      </c>
      <c r="AB9" s="4" t="s">
        <v>2869</v>
      </c>
      <c r="AC9" s="6" t="s">
        <v>2869</v>
      </c>
      <c r="AD9" s="816" t="s">
        <v>2563</v>
      </c>
      <c r="AE9" s="817"/>
      <c r="AF9" s="818" t="s">
        <v>3223</v>
      </c>
      <c r="AG9" s="819"/>
      <c r="AH9" s="779"/>
      <c r="AI9" s="767"/>
      <c r="AJ9" s="767"/>
      <c r="AK9" s="88"/>
      <c r="AL9" s="49"/>
      <c r="AM9" s="4"/>
      <c r="AN9" s="4"/>
      <c r="AO9" s="4"/>
      <c r="AP9" s="4"/>
      <c r="AQ9" s="49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</row>
    <row r="10" spans="1:60" s="4" customFormat="1" ht="18.75" customHeight="1" thickBot="1">
      <c r="A10" s="28"/>
      <c r="B10" s="44"/>
      <c r="C10" s="30"/>
      <c r="D10" s="30"/>
      <c r="E10" s="30"/>
      <c r="F10" s="30"/>
      <c r="G10" s="30"/>
      <c r="H10" s="30"/>
      <c r="I10" s="29"/>
      <c r="J10" s="61" t="s">
        <v>2021</v>
      </c>
      <c r="K10" s="31"/>
      <c r="L10" s="30"/>
      <c r="M10" s="37"/>
      <c r="N10" s="45"/>
      <c r="O10" s="29"/>
      <c r="P10" s="34" t="s">
        <v>2022</v>
      </c>
      <c r="Q10" s="34" t="s">
        <v>2023</v>
      </c>
      <c r="R10" s="34" t="s">
        <v>2023</v>
      </c>
      <c r="S10" s="34" t="s">
        <v>2024</v>
      </c>
      <c r="T10" s="61" t="s">
        <v>2021</v>
      </c>
      <c r="U10" s="34" t="s">
        <v>2022</v>
      </c>
      <c r="V10" s="34" t="s">
        <v>2023</v>
      </c>
      <c r="W10" s="34" t="s">
        <v>2023</v>
      </c>
      <c r="X10" s="29" t="s">
        <v>2024</v>
      </c>
      <c r="Y10" s="30"/>
      <c r="Z10" s="34" t="s">
        <v>2022</v>
      </c>
      <c r="AA10" s="34" t="s">
        <v>2808</v>
      </c>
      <c r="AB10" s="30" t="s">
        <v>2024</v>
      </c>
      <c r="AC10" s="48" t="s">
        <v>2024</v>
      </c>
      <c r="AD10" s="12" t="s">
        <v>2564</v>
      </c>
      <c r="AE10" s="12" t="s">
        <v>2565</v>
      </c>
      <c r="AF10" s="12" t="s">
        <v>2564</v>
      </c>
      <c r="AG10" s="13" t="s">
        <v>2565</v>
      </c>
      <c r="AH10" s="780"/>
      <c r="AI10" s="768"/>
      <c r="AJ10" s="768"/>
      <c r="AK10" s="89"/>
      <c r="AL10" s="49"/>
      <c r="AQ10" s="49"/>
    </row>
    <row r="11" spans="1:60" s="4" customFormat="1" ht="13.5" customHeight="1" thickTop="1">
      <c r="A11" s="25"/>
      <c r="N11" s="25"/>
      <c r="AL11" s="49"/>
      <c r="AQ11" s="49"/>
    </row>
    <row r="12" spans="1:60" s="86" customFormat="1" ht="13.5" customHeight="1">
      <c r="A12" s="273" t="s">
        <v>2809</v>
      </c>
      <c r="B12" s="289" t="s">
        <v>6476</v>
      </c>
      <c r="C12" s="264">
        <v>40</v>
      </c>
      <c r="D12" s="264">
        <v>20</v>
      </c>
      <c r="E12" s="264">
        <v>5</v>
      </c>
      <c r="F12" s="264" t="s">
        <v>4733</v>
      </c>
      <c r="G12" s="264">
        <v>5</v>
      </c>
      <c r="H12" s="264" t="s">
        <v>6477</v>
      </c>
      <c r="I12" s="268">
        <v>19</v>
      </c>
      <c r="J12" s="264" t="s">
        <v>3116</v>
      </c>
      <c r="K12" s="295" t="s">
        <v>6478</v>
      </c>
      <c r="L12" s="263" t="s">
        <v>6479</v>
      </c>
      <c r="M12" s="698"/>
      <c r="N12" s="274" t="s">
        <v>1039</v>
      </c>
      <c r="O12" s="289" t="s">
        <v>6476</v>
      </c>
      <c r="P12" s="264" t="s">
        <v>7492</v>
      </c>
      <c r="Q12" s="264" t="s">
        <v>6480</v>
      </c>
      <c r="R12" s="264" t="s">
        <v>2787</v>
      </c>
      <c r="S12" s="263" t="s">
        <v>6481</v>
      </c>
      <c r="T12" s="265" t="s">
        <v>5673</v>
      </c>
      <c r="U12" s="263" t="s">
        <v>8722</v>
      </c>
      <c r="V12" s="263" t="s">
        <v>6482</v>
      </c>
      <c r="W12" s="263" t="s">
        <v>9162</v>
      </c>
      <c r="X12" s="263" t="s">
        <v>6483</v>
      </c>
      <c r="Y12" s="266" t="s">
        <v>4439</v>
      </c>
      <c r="Z12" s="252" t="s">
        <v>6484</v>
      </c>
      <c r="AA12" s="251" t="s">
        <v>6485</v>
      </c>
      <c r="AB12" s="252" t="s">
        <v>6486</v>
      </c>
      <c r="AC12" s="252" t="s">
        <v>8711</v>
      </c>
      <c r="AD12" s="291">
        <v>1</v>
      </c>
      <c r="AE12" s="254">
        <v>1</v>
      </c>
      <c r="AF12" s="292">
        <v>1</v>
      </c>
      <c r="AG12" s="258">
        <v>1</v>
      </c>
      <c r="AH12" s="755" t="s">
        <v>1814</v>
      </c>
      <c r="AI12" s="70"/>
      <c r="AJ12" s="70"/>
      <c r="AK12" s="14"/>
    </row>
    <row r="13" spans="1:60" s="86" customFormat="1" ht="13.5" customHeight="1">
      <c r="A13" s="273" t="s">
        <v>3176</v>
      </c>
      <c r="B13" s="289" t="s">
        <v>3940</v>
      </c>
      <c r="C13" s="264">
        <v>50</v>
      </c>
      <c r="D13" s="264">
        <v>25</v>
      </c>
      <c r="E13" s="264">
        <v>5</v>
      </c>
      <c r="F13" s="264">
        <v>6</v>
      </c>
      <c r="G13" s="264">
        <v>6</v>
      </c>
      <c r="H13" s="264">
        <v>3</v>
      </c>
      <c r="I13" s="268">
        <v>26</v>
      </c>
      <c r="J13" s="264" t="s">
        <v>3487</v>
      </c>
      <c r="K13" s="295" t="s">
        <v>8494</v>
      </c>
      <c r="L13" s="263" t="s">
        <v>8495</v>
      </c>
      <c r="M13" s="698"/>
      <c r="N13" s="274" t="s">
        <v>1040</v>
      </c>
      <c r="O13" s="289" t="s">
        <v>3940</v>
      </c>
      <c r="P13" s="266" t="s">
        <v>7282</v>
      </c>
      <c r="Q13" s="264" t="s">
        <v>3664</v>
      </c>
      <c r="R13" s="264" t="s">
        <v>6770</v>
      </c>
      <c r="S13" s="263" t="s">
        <v>6771</v>
      </c>
      <c r="T13" s="265" t="s">
        <v>2397</v>
      </c>
      <c r="U13" s="263" t="s">
        <v>2392</v>
      </c>
      <c r="V13" s="263" t="s">
        <v>8743</v>
      </c>
      <c r="W13" s="263" t="s">
        <v>6883</v>
      </c>
      <c r="X13" s="263" t="s">
        <v>4540</v>
      </c>
      <c r="Y13" s="266" t="s">
        <v>4112</v>
      </c>
      <c r="Z13" s="252" t="s">
        <v>6772</v>
      </c>
      <c r="AA13" s="251" t="s">
        <v>6773</v>
      </c>
      <c r="AB13" s="252" t="s">
        <v>2445</v>
      </c>
      <c r="AC13" s="252" t="s">
        <v>9164</v>
      </c>
      <c r="AD13" s="291">
        <v>1</v>
      </c>
      <c r="AE13" s="254">
        <v>1</v>
      </c>
      <c r="AF13" s="292">
        <v>1</v>
      </c>
      <c r="AG13" s="258">
        <v>1</v>
      </c>
      <c r="AH13" s="107" t="s">
        <v>1814</v>
      </c>
      <c r="AI13" s="107"/>
      <c r="AJ13" s="107"/>
      <c r="AK13" s="14"/>
    </row>
    <row r="14" spans="1:60" s="86" customFormat="1" ht="13.5" customHeight="1">
      <c r="A14" s="273" t="s">
        <v>3177</v>
      </c>
      <c r="B14" s="289" t="s">
        <v>7998</v>
      </c>
      <c r="C14" s="264">
        <v>60</v>
      </c>
      <c r="D14" s="264">
        <v>30</v>
      </c>
      <c r="E14" s="264">
        <v>6</v>
      </c>
      <c r="F14" s="264">
        <v>6</v>
      </c>
      <c r="G14" s="264">
        <v>6</v>
      </c>
      <c r="H14" s="264">
        <v>3</v>
      </c>
      <c r="I14" s="268">
        <v>36</v>
      </c>
      <c r="J14" s="264" t="s">
        <v>6424</v>
      </c>
      <c r="K14" s="295" t="s">
        <v>8496</v>
      </c>
      <c r="L14" s="263" t="s">
        <v>6487</v>
      </c>
      <c r="M14" s="698"/>
      <c r="N14" s="274" t="s">
        <v>5026</v>
      </c>
      <c r="O14" s="289" t="s">
        <v>7998</v>
      </c>
      <c r="P14" s="266" t="s">
        <v>9327</v>
      </c>
      <c r="Q14" s="264" t="s">
        <v>7422</v>
      </c>
      <c r="R14" s="264" t="s">
        <v>2076</v>
      </c>
      <c r="S14" s="263" t="s">
        <v>2102</v>
      </c>
      <c r="T14" s="265" t="s">
        <v>9064</v>
      </c>
      <c r="U14" s="263" t="s">
        <v>6774</v>
      </c>
      <c r="V14" s="263" t="s">
        <v>2079</v>
      </c>
      <c r="W14" s="263" t="s">
        <v>3619</v>
      </c>
      <c r="X14" s="263" t="s">
        <v>2157</v>
      </c>
      <c r="Y14" s="266" t="s">
        <v>5016</v>
      </c>
      <c r="Z14" s="252" t="s">
        <v>9153</v>
      </c>
      <c r="AA14" s="251" t="s">
        <v>2158</v>
      </c>
      <c r="AB14" s="252" t="s">
        <v>6432</v>
      </c>
      <c r="AC14" s="252" t="s">
        <v>7800</v>
      </c>
      <c r="AD14" s="291">
        <v>1</v>
      </c>
      <c r="AE14" s="254">
        <v>1</v>
      </c>
      <c r="AF14" s="292">
        <v>1</v>
      </c>
      <c r="AG14" s="258">
        <v>1</v>
      </c>
      <c r="AH14" s="107" t="s">
        <v>1814</v>
      </c>
      <c r="AI14" s="107"/>
      <c r="AJ14" s="107"/>
      <c r="AK14" s="14"/>
    </row>
    <row r="15" spans="1:60" s="4" customFormat="1" ht="13.5" customHeight="1">
      <c r="A15" s="273" t="s">
        <v>3178</v>
      </c>
      <c r="B15" s="289" t="s">
        <v>2980</v>
      </c>
      <c r="C15" s="264">
        <v>65</v>
      </c>
      <c r="D15" s="264">
        <v>42</v>
      </c>
      <c r="E15" s="264" t="s">
        <v>4733</v>
      </c>
      <c r="F15" s="264" t="s">
        <v>4028</v>
      </c>
      <c r="G15" s="264" t="s">
        <v>4028</v>
      </c>
      <c r="H15" s="264">
        <v>4</v>
      </c>
      <c r="I15" s="268">
        <v>34</v>
      </c>
      <c r="J15" s="264" t="s">
        <v>7362</v>
      </c>
      <c r="K15" s="295" t="s">
        <v>6488</v>
      </c>
      <c r="L15" s="263" t="s">
        <v>6489</v>
      </c>
      <c r="M15" s="698"/>
      <c r="N15" s="274" t="s">
        <v>198</v>
      </c>
      <c r="O15" s="289" t="s">
        <v>2980</v>
      </c>
      <c r="P15" s="266" t="s">
        <v>2159</v>
      </c>
      <c r="Q15" s="264" t="s">
        <v>8860</v>
      </c>
      <c r="R15" s="264" t="s">
        <v>2432</v>
      </c>
      <c r="S15" s="263" t="s">
        <v>4711</v>
      </c>
      <c r="T15" s="265" t="s">
        <v>2160</v>
      </c>
      <c r="U15" s="266" t="s">
        <v>4167</v>
      </c>
      <c r="V15" s="263" t="s">
        <v>2161</v>
      </c>
      <c r="W15" s="263" t="s">
        <v>2162</v>
      </c>
      <c r="X15" s="263" t="s">
        <v>2194</v>
      </c>
      <c r="Y15" s="266" t="s">
        <v>2195</v>
      </c>
      <c r="Z15" s="252" t="s">
        <v>2196</v>
      </c>
      <c r="AA15" s="251" t="s">
        <v>2197</v>
      </c>
      <c r="AB15" s="252" t="s">
        <v>2198</v>
      </c>
      <c r="AC15" s="252" t="s">
        <v>3596</v>
      </c>
      <c r="AD15" s="291">
        <v>1</v>
      </c>
      <c r="AE15" s="254">
        <v>1</v>
      </c>
      <c r="AF15" s="292">
        <v>1</v>
      </c>
      <c r="AG15" s="258">
        <v>1</v>
      </c>
      <c r="AH15" s="107" t="s">
        <v>1814</v>
      </c>
      <c r="AI15" s="107"/>
      <c r="AJ15" s="107"/>
      <c r="AK15" s="14"/>
    </row>
    <row r="16" spans="1:60" ht="13.5" customHeight="1">
      <c r="A16" s="36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36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3.5" customHeight="1">
      <c r="A17" s="57"/>
      <c r="B17" s="16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36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ht="13.5" customHeight="1">
      <c r="A18" s="57"/>
      <c r="B18" s="16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36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37" ht="13.5" customHeight="1">
      <c r="A19" s="57"/>
      <c r="B19" s="16"/>
    </row>
    <row r="20" spans="1:37" ht="13.5" customHeight="1"/>
    <row r="21" spans="1:37" ht="13.5" customHeight="1"/>
    <row r="22" spans="1:37" ht="13.5" customHeight="1"/>
    <row r="23" spans="1:37" ht="13.5" customHeight="1"/>
    <row r="24" spans="1:37" ht="13.5" customHeight="1"/>
    <row r="25" spans="1:37" ht="13.5" customHeight="1"/>
    <row r="26" spans="1:37" ht="13.5" customHeight="1"/>
    <row r="27" spans="1:37" ht="13.5" customHeight="1"/>
    <row r="28" spans="1:37" ht="13.5" customHeight="1"/>
    <row r="29" spans="1:37" ht="13.5" customHeight="1"/>
    <row r="30" spans="1:37" ht="13.5" customHeight="1"/>
    <row r="31" spans="1:37" ht="13.5" customHeight="1"/>
    <row r="32" spans="1:37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</sheetData>
  <mergeCells count="19">
    <mergeCell ref="A1:AC1"/>
    <mergeCell ref="A2:AC2"/>
    <mergeCell ref="A3:AC3"/>
    <mergeCell ref="K4:L5"/>
    <mergeCell ref="N4:O5"/>
    <mergeCell ref="P4:AC4"/>
    <mergeCell ref="P5:T5"/>
    <mergeCell ref="U5:X5"/>
    <mergeCell ref="Y5:AC5"/>
    <mergeCell ref="A4:B5"/>
    <mergeCell ref="C4:I5"/>
    <mergeCell ref="AH6:AH10"/>
    <mergeCell ref="AI6:AI10"/>
    <mergeCell ref="AJ6:AJ10"/>
    <mergeCell ref="AD6:AG6"/>
    <mergeCell ref="AD8:AE8"/>
    <mergeCell ref="AF8:AG8"/>
    <mergeCell ref="AD9:AE9"/>
    <mergeCell ref="AF9:AG9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10035-D795-4930-B38C-D7358048DFF6}">
  <sheetPr codeName="Sheet12"/>
  <dimension ref="A1:BD97"/>
  <sheetViews>
    <sheetView showGridLines="0" zoomScaleNormal="75" zoomScaleSheetLayoutView="100" workbookViewId="0">
      <selection sqref="A1:X1"/>
    </sheetView>
  </sheetViews>
  <sheetFormatPr defaultColWidth="10.7109375" defaultRowHeight="14.1" customHeight="1"/>
  <cols>
    <col min="1" max="1" width="13.5703125" style="64" customWidth="1"/>
    <col min="2" max="2" width="4.85546875" style="14" customWidth="1"/>
    <col min="3" max="6" width="4.28515625" style="14" customWidth="1"/>
    <col min="7" max="7" width="5.7109375" style="14" customWidth="1"/>
    <col min="8" max="11" width="5.42578125" style="14" bestFit="1" customWidth="1"/>
    <col min="12" max="14" width="5.85546875" style="14" customWidth="1"/>
    <col min="15" max="15" width="13.5703125" style="64" customWidth="1"/>
    <col min="16" max="16" width="5.140625" style="14" customWidth="1"/>
    <col min="17" max="17" width="7" style="14" customWidth="1"/>
    <col min="18" max="18" width="7.7109375" style="14" customWidth="1"/>
    <col min="19" max="19" width="5.42578125" style="14" bestFit="1" customWidth="1"/>
    <col min="20" max="20" width="7.5703125" style="14" bestFit="1" customWidth="1"/>
    <col min="21" max="21" width="5.42578125" style="14" bestFit="1" customWidth="1"/>
    <col min="22" max="22" width="5.5703125" style="14" bestFit="1" customWidth="1"/>
    <col min="23" max="23" width="5.42578125" style="14" bestFit="1" customWidth="1"/>
    <col min="24" max="24" width="7" style="14" bestFit="1" customWidth="1"/>
    <col min="25" max="26" width="5.28515625" style="14" customWidth="1"/>
    <col min="27" max="29" width="2.7109375" style="14" customWidth="1"/>
    <col min="30" max="30" width="4.85546875" style="14" customWidth="1"/>
    <col min="31" max="31" width="14.42578125" style="64" customWidth="1"/>
    <col min="32" max="32" width="4.28515625" style="14" customWidth="1"/>
    <col min="33" max="36" width="5.140625" style="14" customWidth="1"/>
    <col min="37" max="37" width="6.5703125" style="14" customWidth="1"/>
    <col min="38" max="38" width="5" style="14" customWidth="1"/>
    <col min="39" max="41" width="7.42578125" style="14" customWidth="1"/>
    <col min="42" max="42" width="3.5703125" style="14" customWidth="1"/>
    <col min="43" max="43" width="4.42578125" style="14" customWidth="1"/>
    <col min="44" max="45" width="5.28515625" style="14" customWidth="1"/>
    <col min="46" max="46" width="2.7109375" style="14" customWidth="1"/>
    <col min="47" max="47" width="4.5703125" style="14" customWidth="1"/>
    <col min="48" max="48" width="3.5703125" style="14" customWidth="1"/>
    <col min="49" max="49" width="3" style="14" customWidth="1"/>
    <col min="50" max="53" width="3.5703125" style="14" customWidth="1"/>
    <col min="54" max="55" width="4.42578125" style="14" customWidth="1"/>
    <col min="56" max="56" width="5.28515625" style="14" customWidth="1"/>
    <col min="57" max="148" width="10.5703125" style="14" customWidth="1"/>
    <col min="149" max="16384" width="10.7109375" style="14"/>
  </cols>
  <sheetData>
    <row r="1" spans="1:56" ht="75" customHeight="1">
      <c r="A1" s="871" t="s">
        <v>7044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  <c r="T1" s="791"/>
      <c r="U1" s="791"/>
      <c r="V1" s="791"/>
      <c r="W1" s="791"/>
      <c r="X1" s="791"/>
    </row>
    <row r="2" spans="1:56" ht="75" customHeight="1">
      <c r="A2" s="871" t="s">
        <v>9033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  <c r="R2" s="791"/>
      <c r="S2" s="791"/>
      <c r="T2" s="791"/>
      <c r="U2" s="791"/>
      <c r="V2" s="791"/>
      <c r="W2" s="791"/>
      <c r="X2" s="791"/>
    </row>
    <row r="3" spans="1:56" ht="75" customHeight="1" thickBot="1">
      <c r="A3" s="872" t="s">
        <v>9032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1"/>
      <c r="O3" s="793"/>
      <c r="P3" s="793"/>
      <c r="Q3" s="793"/>
      <c r="R3" s="793"/>
      <c r="S3" s="793"/>
      <c r="T3" s="793"/>
      <c r="U3" s="793"/>
      <c r="V3" s="793"/>
      <c r="W3" s="793"/>
      <c r="X3" s="793"/>
    </row>
    <row r="4" spans="1:56" ht="26.1" customHeight="1" thickTop="1" thickBot="1">
      <c r="A4" s="865" t="s">
        <v>2567</v>
      </c>
      <c r="B4" s="867"/>
      <c r="C4" s="865" t="s">
        <v>2568</v>
      </c>
      <c r="D4" s="866"/>
      <c r="E4" s="866"/>
      <c r="F4" s="867"/>
      <c r="G4" s="876"/>
      <c r="H4" s="865" t="s">
        <v>7025</v>
      </c>
      <c r="I4" s="866"/>
      <c r="J4" s="866"/>
      <c r="K4" s="867"/>
      <c r="L4" s="865" t="s">
        <v>876</v>
      </c>
      <c r="M4" s="867"/>
      <c r="N4" s="709"/>
      <c r="O4" s="865" t="s">
        <v>2567</v>
      </c>
      <c r="P4" s="867"/>
      <c r="Q4" s="873" t="s">
        <v>228</v>
      </c>
      <c r="R4" s="874"/>
      <c r="S4" s="874"/>
      <c r="T4" s="874"/>
      <c r="U4" s="874"/>
      <c r="V4" s="874"/>
      <c r="W4" s="874"/>
      <c r="X4" s="875"/>
      <c r="AE4" s="865" t="s">
        <v>2567</v>
      </c>
      <c r="AF4" s="867"/>
      <c r="AG4" s="865" t="s">
        <v>2568</v>
      </c>
      <c r="AH4" s="866"/>
      <c r="AI4" s="866"/>
      <c r="AJ4" s="867"/>
      <c r="AK4" s="297"/>
      <c r="AL4" s="865" t="s">
        <v>875</v>
      </c>
      <c r="AM4" s="866"/>
      <c r="AN4" s="866"/>
      <c r="AO4" s="867"/>
    </row>
    <row r="5" spans="1:56" ht="53.1" customHeight="1" thickTop="1" thickBot="1">
      <c r="A5" s="868"/>
      <c r="B5" s="870"/>
      <c r="C5" s="868"/>
      <c r="D5" s="869"/>
      <c r="E5" s="869"/>
      <c r="F5" s="870"/>
      <c r="G5" s="877"/>
      <c r="H5" s="868"/>
      <c r="I5" s="869"/>
      <c r="J5" s="869"/>
      <c r="K5" s="870"/>
      <c r="L5" s="868"/>
      <c r="M5" s="870"/>
      <c r="N5" s="709"/>
      <c r="O5" s="868"/>
      <c r="P5" s="870"/>
      <c r="Q5" s="873" t="s">
        <v>115</v>
      </c>
      <c r="R5" s="874"/>
      <c r="S5" s="875"/>
      <c r="T5" s="873" t="s">
        <v>116</v>
      </c>
      <c r="U5" s="875"/>
      <c r="V5" s="873" t="s">
        <v>117</v>
      </c>
      <c r="W5" s="875"/>
      <c r="X5" s="299"/>
      <c r="AE5" s="868"/>
      <c r="AF5" s="870"/>
      <c r="AG5" s="868"/>
      <c r="AH5" s="869"/>
      <c r="AI5" s="869"/>
      <c r="AJ5" s="870"/>
      <c r="AK5" s="298"/>
      <c r="AL5" s="868"/>
      <c r="AM5" s="869"/>
      <c r="AN5" s="869"/>
      <c r="AO5" s="870"/>
    </row>
    <row r="6" spans="1:56" s="15" customFormat="1" ht="13.5" customHeight="1" thickTop="1">
      <c r="A6" s="54"/>
      <c r="B6" s="55"/>
      <c r="C6" s="32"/>
      <c r="D6" s="32"/>
      <c r="E6" s="32"/>
      <c r="F6" s="56"/>
      <c r="G6" s="56"/>
      <c r="H6" s="32"/>
      <c r="I6" s="32"/>
      <c r="J6" s="32"/>
      <c r="K6" s="56"/>
      <c r="L6" s="32"/>
      <c r="M6" s="32"/>
      <c r="N6" s="58"/>
      <c r="O6" s="90"/>
      <c r="P6" s="56"/>
      <c r="Q6" s="32"/>
      <c r="R6" s="32"/>
      <c r="S6" s="56"/>
      <c r="T6" s="32"/>
      <c r="U6" s="56"/>
      <c r="V6" s="32"/>
      <c r="W6" s="56"/>
      <c r="X6" s="33"/>
      <c r="Y6" s="857" t="s">
        <v>118</v>
      </c>
      <c r="Z6" s="858"/>
      <c r="AA6" s="779" t="s">
        <v>4715</v>
      </c>
      <c r="AB6" s="767" t="s">
        <v>4716</v>
      </c>
      <c r="AC6" s="767" t="s">
        <v>889</v>
      </c>
      <c r="AD6" s="94"/>
      <c r="AE6" s="90"/>
      <c r="AF6" s="56"/>
      <c r="AG6" s="32"/>
      <c r="AH6" s="32"/>
      <c r="AI6" s="32"/>
      <c r="AJ6" s="56"/>
      <c r="AK6" s="56"/>
      <c r="AL6" s="32"/>
      <c r="AM6" s="32"/>
      <c r="AN6" s="32"/>
      <c r="AO6" s="32"/>
    </row>
    <row r="7" spans="1:56" s="15" customFormat="1" ht="13.5" customHeight="1">
      <c r="A7" s="57"/>
      <c r="B7" s="58"/>
      <c r="F7" s="18"/>
      <c r="G7" s="18"/>
      <c r="K7" s="18"/>
      <c r="N7" s="58"/>
      <c r="O7" s="91"/>
      <c r="P7" s="18"/>
      <c r="S7" s="18"/>
      <c r="U7" s="17"/>
      <c r="W7" s="18"/>
      <c r="X7" s="19"/>
      <c r="Y7" s="859"/>
      <c r="Z7" s="860"/>
      <c r="AA7" s="779"/>
      <c r="AB7" s="767"/>
      <c r="AC7" s="767"/>
      <c r="AD7" s="94"/>
      <c r="AE7" s="58"/>
      <c r="AF7" s="18"/>
      <c r="AJ7" s="18"/>
      <c r="AK7" s="18"/>
      <c r="AU7" s="16"/>
      <c r="AV7" s="16"/>
      <c r="AW7" s="16"/>
      <c r="AX7" s="16"/>
      <c r="AY7" s="16"/>
    </row>
    <row r="8" spans="1:56" s="15" customFormat="1" ht="13.5" customHeight="1">
      <c r="A8" s="57"/>
      <c r="B8" s="58" t="s">
        <v>632</v>
      </c>
      <c r="C8" s="15" t="s">
        <v>972</v>
      </c>
      <c r="D8" s="15" t="s">
        <v>3224</v>
      </c>
      <c r="E8" s="15" t="s">
        <v>996</v>
      </c>
      <c r="F8" s="18" t="s">
        <v>997</v>
      </c>
      <c r="G8" s="18" t="s">
        <v>5279</v>
      </c>
      <c r="H8" s="15" t="s">
        <v>5600</v>
      </c>
      <c r="I8" s="15" t="s">
        <v>3541</v>
      </c>
      <c r="J8" s="15" t="s">
        <v>5601</v>
      </c>
      <c r="K8" s="18" t="s">
        <v>5602</v>
      </c>
      <c r="L8" s="15" t="s">
        <v>999</v>
      </c>
      <c r="M8" s="15" t="s">
        <v>1000</v>
      </c>
      <c r="N8" s="58"/>
      <c r="O8" s="91"/>
      <c r="P8" s="18" t="s">
        <v>632</v>
      </c>
      <c r="Q8" s="15" t="s">
        <v>5603</v>
      </c>
      <c r="R8" s="15" t="s">
        <v>369</v>
      </c>
      <c r="S8" s="18" t="s">
        <v>5604</v>
      </c>
      <c r="T8" s="15" t="s">
        <v>3182</v>
      </c>
      <c r="U8" s="18" t="s">
        <v>2821</v>
      </c>
      <c r="V8" s="15" t="s">
        <v>2822</v>
      </c>
      <c r="W8" s="18" t="s">
        <v>2823</v>
      </c>
      <c r="X8" s="19" t="s">
        <v>2824</v>
      </c>
      <c r="Y8" s="861" t="s">
        <v>119</v>
      </c>
      <c r="Z8" s="862"/>
      <c r="AA8" s="779"/>
      <c r="AB8" s="767"/>
      <c r="AC8" s="767"/>
      <c r="AD8" s="94"/>
      <c r="AE8" s="91"/>
      <c r="AF8" s="18" t="s">
        <v>632</v>
      </c>
      <c r="AG8" s="15" t="s">
        <v>972</v>
      </c>
      <c r="AH8" s="15" t="s">
        <v>3224</v>
      </c>
      <c r="AI8" s="15" t="s">
        <v>996</v>
      </c>
      <c r="AJ8" s="18" t="s">
        <v>997</v>
      </c>
      <c r="AK8" s="18" t="s">
        <v>5279</v>
      </c>
      <c r="AL8" s="15" t="s">
        <v>5282</v>
      </c>
      <c r="AM8" s="15" t="s">
        <v>2825</v>
      </c>
      <c r="AN8" s="15" t="s">
        <v>2826</v>
      </c>
      <c r="AO8" s="15" t="s">
        <v>2827</v>
      </c>
    </row>
    <row r="9" spans="1:56" s="15" customFormat="1" ht="13.5" customHeight="1">
      <c r="A9" s="57"/>
      <c r="B9" s="58" t="s">
        <v>2867</v>
      </c>
      <c r="C9" s="15" t="s">
        <v>2868</v>
      </c>
      <c r="D9" s="15" t="s">
        <v>2869</v>
      </c>
      <c r="E9" s="15" t="s">
        <v>2869</v>
      </c>
      <c r="F9" s="18" t="s">
        <v>2869</v>
      </c>
      <c r="G9" s="18" t="s">
        <v>120</v>
      </c>
      <c r="H9" s="15" t="s">
        <v>2869</v>
      </c>
      <c r="I9" s="15" t="s">
        <v>2869</v>
      </c>
      <c r="J9" s="15" t="s">
        <v>2869</v>
      </c>
      <c r="K9" s="18" t="s">
        <v>2869</v>
      </c>
      <c r="L9" s="15" t="s">
        <v>3225</v>
      </c>
      <c r="M9" s="15" t="s">
        <v>3226</v>
      </c>
      <c r="N9" s="58"/>
      <c r="O9" s="91"/>
      <c r="P9" s="18" t="s">
        <v>2867</v>
      </c>
      <c r="Q9" s="15" t="s">
        <v>121</v>
      </c>
      <c r="R9" s="15" t="s">
        <v>122</v>
      </c>
      <c r="S9" s="18" t="s">
        <v>2869</v>
      </c>
      <c r="T9" s="15" t="s">
        <v>123</v>
      </c>
      <c r="U9" s="18" t="s">
        <v>2869</v>
      </c>
      <c r="V9" s="15" t="s">
        <v>123</v>
      </c>
      <c r="W9" s="18" t="s">
        <v>2869</v>
      </c>
      <c r="X9" s="19" t="s">
        <v>123</v>
      </c>
      <c r="Y9" s="863"/>
      <c r="Z9" s="864"/>
      <c r="AA9" s="779"/>
      <c r="AB9" s="767"/>
      <c r="AC9" s="767"/>
      <c r="AD9" s="94"/>
      <c r="AE9" s="91"/>
      <c r="AF9" s="18" t="s">
        <v>2867</v>
      </c>
      <c r="AG9" s="15" t="s">
        <v>2868</v>
      </c>
      <c r="AH9" s="15" t="s">
        <v>2869</v>
      </c>
      <c r="AI9" s="15" t="s">
        <v>2869</v>
      </c>
      <c r="AJ9" s="18" t="s">
        <v>2869</v>
      </c>
      <c r="AK9" s="18" t="s">
        <v>120</v>
      </c>
      <c r="AM9" s="15" t="s">
        <v>2869</v>
      </c>
      <c r="AN9" s="15" t="s">
        <v>2869</v>
      </c>
      <c r="AO9" s="15" t="s">
        <v>120</v>
      </c>
      <c r="AU9" s="16"/>
      <c r="AV9" s="16"/>
      <c r="AW9" s="16"/>
      <c r="AX9" s="16"/>
      <c r="AY9" s="16"/>
    </row>
    <row r="10" spans="1:56" s="15" customFormat="1" ht="20.100000000000001" customHeight="1" thickBot="1">
      <c r="A10" s="60"/>
      <c r="B10" s="52"/>
      <c r="C10" s="34"/>
      <c r="D10" s="34"/>
      <c r="E10" s="34"/>
      <c r="F10" s="61"/>
      <c r="G10" s="61" t="s">
        <v>2021</v>
      </c>
      <c r="H10" s="34" t="s">
        <v>2024</v>
      </c>
      <c r="I10" s="34" t="s">
        <v>2024</v>
      </c>
      <c r="J10" s="34" t="s">
        <v>2024</v>
      </c>
      <c r="K10" s="61" t="s">
        <v>2024</v>
      </c>
      <c r="L10" s="34"/>
      <c r="M10" s="34"/>
      <c r="N10" s="58"/>
      <c r="O10" s="62"/>
      <c r="P10" s="61"/>
      <c r="Q10" s="34" t="s">
        <v>1632</v>
      </c>
      <c r="R10" s="34" t="s">
        <v>1633</v>
      </c>
      <c r="S10" s="61" t="s">
        <v>2024</v>
      </c>
      <c r="T10" s="34" t="s">
        <v>1632</v>
      </c>
      <c r="U10" s="61" t="s">
        <v>2024</v>
      </c>
      <c r="V10" s="34" t="s">
        <v>1632</v>
      </c>
      <c r="W10" s="61" t="s">
        <v>2024</v>
      </c>
      <c r="X10" s="53" t="s">
        <v>1632</v>
      </c>
      <c r="Y10" s="61" t="s">
        <v>2564</v>
      </c>
      <c r="Z10" s="53" t="s">
        <v>2565</v>
      </c>
      <c r="AA10" s="780"/>
      <c r="AB10" s="768"/>
      <c r="AC10" s="768"/>
      <c r="AE10" s="62"/>
      <c r="AF10" s="61"/>
      <c r="AG10" s="34"/>
      <c r="AH10" s="34"/>
      <c r="AI10" s="34"/>
      <c r="AJ10" s="61"/>
      <c r="AK10" s="61" t="s">
        <v>2021</v>
      </c>
      <c r="AL10" s="34"/>
      <c r="AM10" s="34"/>
      <c r="AN10" s="34"/>
      <c r="AO10" s="34" t="s">
        <v>2021</v>
      </c>
      <c r="AU10" s="16"/>
      <c r="AV10" s="16"/>
      <c r="AW10" s="16"/>
      <c r="AX10" s="16"/>
      <c r="AY10" s="16"/>
    </row>
    <row r="11" spans="1:56" ht="13.5" customHeight="1" thickTop="1">
      <c r="P11" s="65"/>
      <c r="S11" s="65"/>
      <c r="U11" s="95"/>
      <c r="W11" s="65"/>
      <c r="AU11" s="96"/>
      <c r="AV11" s="96"/>
      <c r="AW11" s="96"/>
      <c r="AX11" s="96"/>
      <c r="AY11" s="96"/>
    </row>
    <row r="12" spans="1:56" ht="13.5" customHeight="1">
      <c r="A12" s="279" t="s">
        <v>370</v>
      </c>
      <c r="B12" s="256" t="s">
        <v>8593</v>
      </c>
      <c r="C12" s="254">
        <v>20</v>
      </c>
      <c r="D12" s="254">
        <v>3</v>
      </c>
      <c r="E12" s="254" t="s">
        <v>8594</v>
      </c>
      <c r="F12" s="248">
        <v>2</v>
      </c>
      <c r="G12" s="248" t="s">
        <v>7271</v>
      </c>
      <c r="H12" s="252" t="s">
        <v>8595</v>
      </c>
      <c r="I12" s="252" t="s">
        <v>8596</v>
      </c>
      <c r="J12" s="252" t="s">
        <v>2157</v>
      </c>
      <c r="K12" s="247" t="s">
        <v>4505</v>
      </c>
      <c r="L12" s="251" t="s">
        <v>8597</v>
      </c>
      <c r="M12" s="252" t="s">
        <v>8598</v>
      </c>
      <c r="N12" s="708"/>
      <c r="O12" s="280" t="s">
        <v>2828</v>
      </c>
      <c r="P12" s="256" t="s">
        <v>8593</v>
      </c>
      <c r="Q12" s="254" t="s">
        <v>6484</v>
      </c>
      <c r="R12" s="254" t="s">
        <v>9098</v>
      </c>
      <c r="S12" s="247" t="s">
        <v>6772</v>
      </c>
      <c r="T12" s="254" t="s">
        <v>8904</v>
      </c>
      <c r="U12" s="247" t="s">
        <v>8905</v>
      </c>
      <c r="V12" s="254" t="s">
        <v>8906</v>
      </c>
      <c r="W12" s="247" t="s">
        <v>8907</v>
      </c>
      <c r="X12" s="258" t="s">
        <v>8908</v>
      </c>
      <c r="Y12" s="248">
        <v>1</v>
      </c>
      <c r="Z12" s="258">
        <v>1</v>
      </c>
      <c r="AA12" s="70" t="s">
        <v>1814</v>
      </c>
      <c r="AB12" s="256"/>
      <c r="AC12" s="256"/>
      <c r="AD12" s="300"/>
      <c r="AE12" s="280" t="s">
        <v>370</v>
      </c>
      <c r="AF12" s="256" t="s">
        <v>8593</v>
      </c>
      <c r="AG12" s="254">
        <v>20</v>
      </c>
      <c r="AH12" s="254">
        <v>3</v>
      </c>
      <c r="AI12" s="254" t="s">
        <v>8594</v>
      </c>
      <c r="AJ12" s="254">
        <v>2</v>
      </c>
      <c r="AK12" s="248" t="s">
        <v>7271</v>
      </c>
      <c r="AL12" s="254" t="s">
        <v>5293</v>
      </c>
      <c r="AM12" s="254" t="s">
        <v>5293</v>
      </c>
      <c r="AN12" s="254" t="s">
        <v>5293</v>
      </c>
      <c r="AO12" s="254" t="s">
        <v>5293</v>
      </c>
      <c r="AZ12" s="96"/>
      <c r="BA12" s="96"/>
      <c r="BB12" s="97"/>
      <c r="BC12" s="97"/>
      <c r="BD12" s="97"/>
    </row>
    <row r="13" spans="1:56" ht="13.5" customHeight="1">
      <c r="A13" s="280" t="s">
        <v>8678</v>
      </c>
      <c r="B13" s="256" t="s">
        <v>7271</v>
      </c>
      <c r="C13" s="254">
        <v>25</v>
      </c>
      <c r="D13" s="254">
        <v>3</v>
      </c>
      <c r="E13" s="254" t="s">
        <v>8594</v>
      </c>
      <c r="F13" s="248">
        <v>2</v>
      </c>
      <c r="G13" s="248" t="s">
        <v>4538</v>
      </c>
      <c r="H13" s="252" t="s">
        <v>8599</v>
      </c>
      <c r="I13" s="252" t="s">
        <v>7488</v>
      </c>
      <c r="J13" s="252" t="s">
        <v>8600</v>
      </c>
      <c r="K13" s="247" t="s">
        <v>8601</v>
      </c>
      <c r="L13" s="251" t="s">
        <v>8602</v>
      </c>
      <c r="M13" s="252" t="s">
        <v>8603</v>
      </c>
      <c r="N13" s="708"/>
      <c r="O13" s="280" t="s">
        <v>2829</v>
      </c>
      <c r="P13" s="256" t="s">
        <v>7271</v>
      </c>
      <c r="Q13" s="252" t="s">
        <v>8909</v>
      </c>
      <c r="R13" s="254" t="s">
        <v>8910</v>
      </c>
      <c r="S13" s="247" t="s">
        <v>8911</v>
      </c>
      <c r="T13" s="254" t="s">
        <v>8620</v>
      </c>
      <c r="U13" s="247" t="s">
        <v>8912</v>
      </c>
      <c r="V13" s="254" t="s">
        <v>6917</v>
      </c>
      <c r="W13" s="247" t="s">
        <v>6918</v>
      </c>
      <c r="X13" s="258" t="s">
        <v>6919</v>
      </c>
      <c r="Y13" s="248">
        <v>1</v>
      </c>
      <c r="Z13" s="258">
        <v>2</v>
      </c>
      <c r="AA13" s="70" t="s">
        <v>1814</v>
      </c>
      <c r="AB13" s="272"/>
      <c r="AC13" s="272"/>
      <c r="AD13" s="300"/>
      <c r="AE13" s="280" t="s">
        <v>8678</v>
      </c>
      <c r="AF13" s="256" t="s">
        <v>7271</v>
      </c>
      <c r="AG13" s="254">
        <v>25</v>
      </c>
      <c r="AH13" s="254">
        <v>3</v>
      </c>
      <c r="AI13" s="254" t="s">
        <v>8594</v>
      </c>
      <c r="AJ13" s="254">
        <v>2</v>
      </c>
      <c r="AK13" s="248" t="s">
        <v>4538</v>
      </c>
      <c r="AL13" s="254" t="s">
        <v>5293</v>
      </c>
      <c r="AM13" s="254" t="s">
        <v>5293</v>
      </c>
      <c r="AN13" s="254" t="s">
        <v>5293</v>
      </c>
      <c r="AO13" s="254" t="s">
        <v>5293</v>
      </c>
      <c r="AZ13" s="96"/>
      <c r="BA13" s="96"/>
      <c r="BB13" s="97"/>
      <c r="BC13" s="97"/>
      <c r="BD13" s="97"/>
    </row>
    <row r="14" spans="1:56" ht="13.5" customHeight="1">
      <c r="A14" s="280" t="s">
        <v>8679</v>
      </c>
      <c r="B14" s="256" t="s">
        <v>9150</v>
      </c>
      <c r="C14" s="254">
        <v>25</v>
      </c>
      <c r="D14" s="254">
        <v>4</v>
      </c>
      <c r="E14" s="254" t="s">
        <v>8594</v>
      </c>
      <c r="F14" s="248">
        <v>2</v>
      </c>
      <c r="G14" s="248" t="s">
        <v>6771</v>
      </c>
      <c r="H14" s="252" t="s">
        <v>2442</v>
      </c>
      <c r="I14" s="252" t="s">
        <v>7488</v>
      </c>
      <c r="J14" s="252" t="s">
        <v>8604</v>
      </c>
      <c r="K14" s="247" t="s">
        <v>9153</v>
      </c>
      <c r="L14" s="251" t="s">
        <v>8602</v>
      </c>
      <c r="M14" s="252" t="s">
        <v>8605</v>
      </c>
      <c r="N14" s="708"/>
      <c r="O14" s="280" t="s">
        <v>2830</v>
      </c>
      <c r="P14" s="256" t="s">
        <v>9150</v>
      </c>
      <c r="Q14" s="254" t="s">
        <v>6920</v>
      </c>
      <c r="R14" s="254" t="s">
        <v>2433</v>
      </c>
      <c r="S14" s="247" t="s">
        <v>8905</v>
      </c>
      <c r="T14" s="252" t="s">
        <v>8770</v>
      </c>
      <c r="U14" s="247" t="s">
        <v>6921</v>
      </c>
      <c r="V14" s="254" t="s">
        <v>6922</v>
      </c>
      <c r="W14" s="247" t="s">
        <v>6918</v>
      </c>
      <c r="X14" s="258" t="s">
        <v>6923</v>
      </c>
      <c r="Y14" s="248">
        <v>1</v>
      </c>
      <c r="Z14" s="258">
        <v>1</v>
      </c>
      <c r="AA14" s="70" t="s">
        <v>1814</v>
      </c>
      <c r="AB14" s="272"/>
      <c r="AC14" s="272"/>
      <c r="AD14" s="300"/>
      <c r="AE14" s="280" t="s">
        <v>8679</v>
      </c>
      <c r="AF14" s="256" t="s">
        <v>9150</v>
      </c>
      <c r="AG14" s="254">
        <v>25</v>
      </c>
      <c r="AH14" s="254">
        <v>4</v>
      </c>
      <c r="AI14" s="254" t="s">
        <v>8594</v>
      </c>
      <c r="AJ14" s="254">
        <v>2</v>
      </c>
      <c r="AK14" s="248" t="s">
        <v>6771</v>
      </c>
      <c r="AL14" s="254" t="s">
        <v>5293</v>
      </c>
      <c r="AM14" s="254" t="s">
        <v>5293</v>
      </c>
      <c r="AN14" s="254" t="s">
        <v>5293</v>
      </c>
      <c r="AO14" s="254" t="s">
        <v>5293</v>
      </c>
      <c r="AZ14" s="96"/>
      <c r="BA14" s="96"/>
      <c r="BB14" s="97"/>
      <c r="BC14" s="97"/>
      <c r="BD14" s="97"/>
    </row>
    <row r="15" spans="1:56" ht="13.5" customHeight="1">
      <c r="A15" s="280" t="s">
        <v>8680</v>
      </c>
      <c r="B15" s="256" t="s">
        <v>9164</v>
      </c>
      <c r="C15" s="254">
        <v>30</v>
      </c>
      <c r="D15" s="254">
        <v>3</v>
      </c>
      <c r="E15" s="254">
        <v>5</v>
      </c>
      <c r="F15" s="248" t="s">
        <v>6477</v>
      </c>
      <c r="G15" s="248" t="s">
        <v>9152</v>
      </c>
      <c r="H15" s="252" t="s">
        <v>2157</v>
      </c>
      <c r="I15" s="252" t="s">
        <v>8606</v>
      </c>
      <c r="J15" s="252" t="s">
        <v>2203</v>
      </c>
      <c r="K15" s="247" t="s">
        <v>4504</v>
      </c>
      <c r="L15" s="251" t="s">
        <v>8607</v>
      </c>
      <c r="M15" s="252" t="s">
        <v>8608</v>
      </c>
      <c r="N15" s="708"/>
      <c r="O15" s="280" t="s">
        <v>2831</v>
      </c>
      <c r="P15" s="256" t="s">
        <v>9164</v>
      </c>
      <c r="Q15" s="252" t="s">
        <v>9111</v>
      </c>
      <c r="R15" s="254" t="s">
        <v>6924</v>
      </c>
      <c r="S15" s="247" t="s">
        <v>6432</v>
      </c>
      <c r="T15" s="254" t="s">
        <v>9214</v>
      </c>
      <c r="U15" s="247" t="s">
        <v>6925</v>
      </c>
      <c r="V15" s="254" t="s">
        <v>2433</v>
      </c>
      <c r="W15" s="247" t="s">
        <v>2433</v>
      </c>
      <c r="X15" s="258" t="s">
        <v>6926</v>
      </c>
      <c r="Y15" s="248">
        <v>1</v>
      </c>
      <c r="Z15" s="258">
        <v>4</v>
      </c>
      <c r="AA15" s="70" t="s">
        <v>1814</v>
      </c>
      <c r="AB15" s="272"/>
      <c r="AC15" s="272"/>
      <c r="AD15" s="300"/>
      <c r="AE15" s="280" t="s">
        <v>8680</v>
      </c>
      <c r="AF15" s="256" t="s">
        <v>9164</v>
      </c>
      <c r="AG15" s="254">
        <v>30</v>
      </c>
      <c r="AH15" s="254">
        <v>3</v>
      </c>
      <c r="AI15" s="254">
        <v>5</v>
      </c>
      <c r="AJ15" s="254" t="s">
        <v>6477</v>
      </c>
      <c r="AK15" s="248" t="s">
        <v>9152</v>
      </c>
      <c r="AL15" s="254" t="s">
        <v>5293</v>
      </c>
      <c r="AM15" s="254" t="s">
        <v>5293</v>
      </c>
      <c r="AN15" s="254" t="s">
        <v>5293</v>
      </c>
      <c r="AO15" s="254" t="s">
        <v>5293</v>
      </c>
      <c r="AZ15" s="96"/>
      <c r="BA15" s="96"/>
      <c r="BB15" s="97"/>
      <c r="BC15" s="97"/>
      <c r="BD15" s="97"/>
    </row>
    <row r="16" spans="1:56" ht="13.5" customHeight="1">
      <c r="A16" s="280" t="s">
        <v>8681</v>
      </c>
      <c r="B16" s="256" t="s">
        <v>2223</v>
      </c>
      <c r="C16" s="254">
        <v>30</v>
      </c>
      <c r="D16" s="254">
        <v>4</v>
      </c>
      <c r="E16" s="254">
        <v>5</v>
      </c>
      <c r="F16" s="248" t="s">
        <v>6477</v>
      </c>
      <c r="G16" s="248" t="s">
        <v>2135</v>
      </c>
      <c r="H16" s="252" t="s">
        <v>8601</v>
      </c>
      <c r="I16" s="252" t="s">
        <v>8606</v>
      </c>
      <c r="J16" s="252" t="s">
        <v>9127</v>
      </c>
      <c r="K16" s="247" t="s">
        <v>8609</v>
      </c>
      <c r="L16" s="251" t="s">
        <v>8607</v>
      </c>
      <c r="M16" s="252" t="s">
        <v>8610</v>
      </c>
      <c r="N16" s="708"/>
      <c r="O16" s="280" t="s">
        <v>3201</v>
      </c>
      <c r="P16" s="256" t="s">
        <v>2223</v>
      </c>
      <c r="Q16" s="252" t="s">
        <v>8750</v>
      </c>
      <c r="R16" s="254" t="s">
        <v>6927</v>
      </c>
      <c r="S16" s="247" t="s">
        <v>9153</v>
      </c>
      <c r="T16" s="254" t="s">
        <v>6928</v>
      </c>
      <c r="U16" s="247" t="s">
        <v>7271</v>
      </c>
      <c r="V16" s="254" t="s">
        <v>8911</v>
      </c>
      <c r="W16" s="247" t="s">
        <v>6929</v>
      </c>
      <c r="X16" s="258" t="s">
        <v>6930</v>
      </c>
      <c r="Y16" s="248">
        <v>1</v>
      </c>
      <c r="Z16" s="258">
        <v>1</v>
      </c>
      <c r="AA16" s="70" t="s">
        <v>1814</v>
      </c>
      <c r="AB16" s="272"/>
      <c r="AC16" s="272"/>
      <c r="AD16" s="300"/>
      <c r="AE16" s="280" t="s">
        <v>8681</v>
      </c>
      <c r="AF16" s="256" t="s">
        <v>2223</v>
      </c>
      <c r="AG16" s="254">
        <v>30</v>
      </c>
      <c r="AH16" s="254">
        <v>4</v>
      </c>
      <c r="AI16" s="254">
        <v>5</v>
      </c>
      <c r="AJ16" s="254" t="s">
        <v>6477</v>
      </c>
      <c r="AK16" s="248" t="s">
        <v>2135</v>
      </c>
      <c r="AL16" s="254" t="s">
        <v>5293</v>
      </c>
      <c r="AM16" s="254" t="s">
        <v>5293</v>
      </c>
      <c r="AN16" s="254" t="s">
        <v>5293</v>
      </c>
      <c r="AO16" s="254" t="s">
        <v>5293</v>
      </c>
      <c r="AZ16" s="96"/>
      <c r="BA16" s="96"/>
      <c r="BB16" s="97"/>
      <c r="BC16" s="97"/>
      <c r="BD16" s="97"/>
    </row>
    <row r="17" spans="1:56" ht="13.5" customHeight="1">
      <c r="A17" s="280" t="s">
        <v>8682</v>
      </c>
      <c r="B17" s="256" t="s">
        <v>8611</v>
      </c>
      <c r="C17" s="254">
        <v>35</v>
      </c>
      <c r="D17" s="254">
        <v>4</v>
      </c>
      <c r="E17" s="254">
        <v>5</v>
      </c>
      <c r="F17" s="248" t="s">
        <v>6477</v>
      </c>
      <c r="G17" s="248" t="s">
        <v>3706</v>
      </c>
      <c r="H17" s="252" t="s">
        <v>8612</v>
      </c>
      <c r="I17" s="252" t="s">
        <v>2388</v>
      </c>
      <c r="J17" s="252" t="s">
        <v>4538</v>
      </c>
      <c r="K17" s="247" t="s">
        <v>9127</v>
      </c>
      <c r="L17" s="251" t="s">
        <v>8613</v>
      </c>
      <c r="M17" s="252" t="s">
        <v>8614</v>
      </c>
      <c r="N17" s="708"/>
      <c r="O17" s="280" t="s">
        <v>3202</v>
      </c>
      <c r="P17" s="256" t="s">
        <v>8611</v>
      </c>
      <c r="Q17" s="254" t="s">
        <v>6931</v>
      </c>
      <c r="R17" s="254" t="s">
        <v>2203</v>
      </c>
      <c r="S17" s="247" t="s">
        <v>4504</v>
      </c>
      <c r="T17" s="254" t="s">
        <v>4491</v>
      </c>
      <c r="U17" s="247" t="s">
        <v>8739</v>
      </c>
      <c r="V17" s="254" t="s">
        <v>9096</v>
      </c>
      <c r="W17" s="247" t="s">
        <v>6932</v>
      </c>
      <c r="X17" s="258" t="s">
        <v>6933</v>
      </c>
      <c r="Y17" s="248">
        <v>1</v>
      </c>
      <c r="Z17" s="258">
        <v>2</v>
      </c>
      <c r="AA17" s="70" t="s">
        <v>1814</v>
      </c>
      <c r="AB17" s="272"/>
      <c r="AC17" s="272"/>
      <c r="AD17" s="300"/>
      <c r="AE17" s="280" t="s">
        <v>8682</v>
      </c>
      <c r="AF17" s="256" t="s">
        <v>8611</v>
      </c>
      <c r="AG17" s="254">
        <v>35</v>
      </c>
      <c r="AH17" s="254">
        <v>4</v>
      </c>
      <c r="AI17" s="254">
        <v>5</v>
      </c>
      <c r="AJ17" s="254" t="s">
        <v>6477</v>
      </c>
      <c r="AK17" s="248" t="s">
        <v>3706</v>
      </c>
      <c r="AL17" s="254" t="s">
        <v>5293</v>
      </c>
      <c r="AM17" s="254" t="s">
        <v>5293</v>
      </c>
      <c r="AN17" s="254" t="s">
        <v>5293</v>
      </c>
      <c r="AO17" s="254" t="s">
        <v>5293</v>
      </c>
      <c r="AZ17" s="96"/>
      <c r="BA17" s="96"/>
      <c r="BB17" s="97"/>
      <c r="BC17" s="97"/>
      <c r="BD17" s="97"/>
    </row>
    <row r="18" spans="1:56" ht="13.5" customHeight="1">
      <c r="A18" s="280" t="s">
        <v>8683</v>
      </c>
      <c r="B18" s="256" t="s">
        <v>2418</v>
      </c>
      <c r="C18" s="254">
        <v>40</v>
      </c>
      <c r="D18" s="254">
        <v>4</v>
      </c>
      <c r="E18" s="254">
        <v>6</v>
      </c>
      <c r="F18" s="248">
        <v>3</v>
      </c>
      <c r="G18" s="248" t="s">
        <v>7802</v>
      </c>
      <c r="H18" s="252" t="s">
        <v>7271</v>
      </c>
      <c r="I18" s="252" t="s">
        <v>5681</v>
      </c>
      <c r="J18" s="252" t="s">
        <v>9165</v>
      </c>
      <c r="K18" s="247" t="s">
        <v>9111</v>
      </c>
      <c r="L18" s="251" t="s">
        <v>6478</v>
      </c>
      <c r="M18" s="252" t="s">
        <v>8615</v>
      </c>
      <c r="N18" s="708"/>
      <c r="O18" s="280" t="s">
        <v>2843</v>
      </c>
      <c r="P18" s="256" t="s">
        <v>2418</v>
      </c>
      <c r="Q18" s="254" t="s">
        <v>3781</v>
      </c>
      <c r="R18" s="254" t="s">
        <v>8865</v>
      </c>
      <c r="S18" s="247" t="s">
        <v>8729</v>
      </c>
      <c r="T18" s="252" t="s">
        <v>6934</v>
      </c>
      <c r="U18" s="247" t="s">
        <v>7800</v>
      </c>
      <c r="V18" s="254" t="s">
        <v>3633</v>
      </c>
      <c r="W18" s="247" t="s">
        <v>9097</v>
      </c>
      <c r="X18" s="258" t="s">
        <v>8917</v>
      </c>
      <c r="Y18" s="248">
        <v>1</v>
      </c>
      <c r="Z18" s="258">
        <v>4</v>
      </c>
      <c r="AA18" s="70" t="s">
        <v>1814</v>
      </c>
      <c r="AB18" s="272"/>
      <c r="AC18" s="272"/>
      <c r="AD18" s="300"/>
      <c r="AE18" s="280" t="s">
        <v>8683</v>
      </c>
      <c r="AF18" s="256" t="s">
        <v>2418</v>
      </c>
      <c r="AG18" s="254">
        <v>40</v>
      </c>
      <c r="AH18" s="254">
        <v>4</v>
      </c>
      <c r="AI18" s="254">
        <v>6</v>
      </c>
      <c r="AJ18" s="254">
        <v>3</v>
      </c>
      <c r="AK18" s="248" t="s">
        <v>7802</v>
      </c>
      <c r="AL18" s="254" t="s">
        <v>5293</v>
      </c>
      <c r="AM18" s="254" t="s">
        <v>5293</v>
      </c>
      <c r="AN18" s="254" t="s">
        <v>5293</v>
      </c>
      <c r="AO18" s="254" t="s">
        <v>5293</v>
      </c>
      <c r="AZ18" s="96"/>
      <c r="BA18" s="96"/>
      <c r="BB18" s="97"/>
      <c r="BC18" s="97"/>
      <c r="BD18" s="97"/>
    </row>
    <row r="19" spans="1:56" ht="13.5" customHeight="1">
      <c r="A19" s="280" t="s">
        <v>8684</v>
      </c>
      <c r="B19" s="256" t="s">
        <v>7120</v>
      </c>
      <c r="C19" s="254">
        <v>40</v>
      </c>
      <c r="D19" s="254">
        <v>5</v>
      </c>
      <c r="E19" s="254">
        <v>6</v>
      </c>
      <c r="F19" s="248">
        <v>3</v>
      </c>
      <c r="G19" s="248" t="s">
        <v>8887</v>
      </c>
      <c r="H19" s="252" t="s">
        <v>8616</v>
      </c>
      <c r="I19" s="252" t="s">
        <v>5681</v>
      </c>
      <c r="J19" s="252" t="s">
        <v>8617</v>
      </c>
      <c r="K19" s="247" t="s">
        <v>8596</v>
      </c>
      <c r="L19" s="251" t="s">
        <v>6478</v>
      </c>
      <c r="M19" s="252" t="s">
        <v>8618</v>
      </c>
      <c r="N19" s="708"/>
      <c r="O19" s="280" t="s">
        <v>2844</v>
      </c>
      <c r="P19" s="256" t="s">
        <v>7120</v>
      </c>
      <c r="Q19" s="254" t="s">
        <v>8918</v>
      </c>
      <c r="R19" s="254" t="s">
        <v>6535</v>
      </c>
      <c r="S19" s="247" t="s">
        <v>9129</v>
      </c>
      <c r="T19" s="254" t="s">
        <v>8919</v>
      </c>
      <c r="U19" s="247" t="s">
        <v>8920</v>
      </c>
      <c r="V19" s="254" t="s">
        <v>2106</v>
      </c>
      <c r="W19" s="247" t="s">
        <v>9097</v>
      </c>
      <c r="X19" s="258" t="s">
        <v>8921</v>
      </c>
      <c r="Y19" s="248">
        <v>1</v>
      </c>
      <c r="Z19" s="258">
        <v>1</v>
      </c>
      <c r="AA19" s="70" t="s">
        <v>1814</v>
      </c>
      <c r="AB19" s="272"/>
      <c r="AC19" s="272"/>
      <c r="AD19" s="300"/>
      <c r="AE19" s="280" t="s">
        <v>8684</v>
      </c>
      <c r="AF19" s="256" t="s">
        <v>7120</v>
      </c>
      <c r="AG19" s="254">
        <v>40</v>
      </c>
      <c r="AH19" s="254">
        <v>5</v>
      </c>
      <c r="AI19" s="254">
        <v>6</v>
      </c>
      <c r="AJ19" s="254">
        <v>3</v>
      </c>
      <c r="AK19" s="248" t="s">
        <v>8887</v>
      </c>
      <c r="AL19" s="254" t="s">
        <v>5293</v>
      </c>
      <c r="AM19" s="254" t="s">
        <v>5293</v>
      </c>
      <c r="AN19" s="254" t="s">
        <v>5293</v>
      </c>
      <c r="AO19" s="254" t="s">
        <v>5293</v>
      </c>
      <c r="AZ19" s="96"/>
      <c r="BA19" s="96"/>
      <c r="BB19" s="97"/>
      <c r="BC19" s="97"/>
      <c r="BD19" s="97"/>
    </row>
    <row r="20" spans="1:56" ht="13.5" customHeight="1">
      <c r="A20" s="280" t="s">
        <v>8685</v>
      </c>
      <c r="B20" s="256" t="s">
        <v>3328</v>
      </c>
      <c r="C20" s="254">
        <v>45</v>
      </c>
      <c r="D20" s="254" t="s">
        <v>4452</v>
      </c>
      <c r="E20" s="254">
        <v>7</v>
      </c>
      <c r="F20" s="248" t="s">
        <v>8594</v>
      </c>
      <c r="G20" s="247" t="s">
        <v>8619</v>
      </c>
      <c r="H20" s="252" t="s">
        <v>8620</v>
      </c>
      <c r="I20" s="252" t="s">
        <v>4487</v>
      </c>
      <c r="J20" s="252" t="s">
        <v>2223</v>
      </c>
      <c r="K20" s="247" t="s">
        <v>9165</v>
      </c>
      <c r="L20" s="251" t="s">
        <v>8621</v>
      </c>
      <c r="M20" s="252" t="s">
        <v>8622</v>
      </c>
      <c r="N20" s="708"/>
      <c r="O20" s="280" t="s">
        <v>8922</v>
      </c>
      <c r="P20" s="256" t="s">
        <v>3328</v>
      </c>
      <c r="Q20" s="254" t="s">
        <v>7058</v>
      </c>
      <c r="R20" s="252" t="s">
        <v>5665</v>
      </c>
      <c r="S20" s="247" t="s">
        <v>8923</v>
      </c>
      <c r="T20" s="254" t="s">
        <v>8924</v>
      </c>
      <c r="U20" s="247" t="s">
        <v>8872</v>
      </c>
      <c r="V20" s="254" t="s">
        <v>8925</v>
      </c>
      <c r="W20" s="247" t="s">
        <v>8762</v>
      </c>
      <c r="X20" s="255" t="s">
        <v>6935</v>
      </c>
      <c r="Y20" s="248">
        <v>1</v>
      </c>
      <c r="Z20" s="258">
        <v>4</v>
      </c>
      <c r="AA20" s="70" t="s">
        <v>1814</v>
      </c>
      <c r="AB20" s="272"/>
      <c r="AC20" s="272"/>
      <c r="AD20" s="300"/>
      <c r="AE20" s="280" t="s">
        <v>8685</v>
      </c>
      <c r="AF20" s="256" t="s">
        <v>3328</v>
      </c>
      <c r="AG20" s="254">
        <v>45</v>
      </c>
      <c r="AH20" s="254" t="s">
        <v>4452</v>
      </c>
      <c r="AI20" s="254">
        <v>7</v>
      </c>
      <c r="AJ20" s="254" t="s">
        <v>8594</v>
      </c>
      <c r="AK20" s="247" t="s">
        <v>8619</v>
      </c>
      <c r="AL20" s="254" t="s">
        <v>5293</v>
      </c>
      <c r="AM20" s="254" t="s">
        <v>5293</v>
      </c>
      <c r="AN20" s="254" t="s">
        <v>5293</v>
      </c>
      <c r="AO20" s="254" t="s">
        <v>5293</v>
      </c>
      <c r="AZ20" s="96"/>
      <c r="BA20" s="96"/>
      <c r="BB20" s="97"/>
      <c r="BC20" s="97"/>
      <c r="BD20" s="97"/>
    </row>
    <row r="21" spans="1:56" ht="13.5" customHeight="1">
      <c r="A21" s="280" t="s">
        <v>8686</v>
      </c>
      <c r="B21" s="256" t="s">
        <v>3328</v>
      </c>
      <c r="C21" s="254">
        <v>50</v>
      </c>
      <c r="D21" s="254">
        <v>4</v>
      </c>
      <c r="E21" s="254">
        <v>7</v>
      </c>
      <c r="F21" s="248" t="s">
        <v>8594</v>
      </c>
      <c r="G21" s="248" t="s">
        <v>8462</v>
      </c>
      <c r="H21" s="252" t="s">
        <v>9164</v>
      </c>
      <c r="I21" s="252" t="s">
        <v>9064</v>
      </c>
      <c r="J21" s="252" t="s">
        <v>9316</v>
      </c>
      <c r="K21" s="247" t="s">
        <v>7095</v>
      </c>
      <c r="L21" s="251" t="s">
        <v>8623</v>
      </c>
      <c r="M21" s="252" t="s">
        <v>8624</v>
      </c>
      <c r="N21" s="708"/>
      <c r="O21" s="280" t="s">
        <v>5301</v>
      </c>
      <c r="P21" s="256" t="s">
        <v>3328</v>
      </c>
      <c r="Q21" s="254" t="s">
        <v>6936</v>
      </c>
      <c r="R21" s="254" t="s">
        <v>4690</v>
      </c>
      <c r="S21" s="247" t="s">
        <v>7800</v>
      </c>
      <c r="T21" s="254" t="s">
        <v>6937</v>
      </c>
      <c r="U21" s="247" t="s">
        <v>6535</v>
      </c>
      <c r="V21" s="254" t="s">
        <v>4502</v>
      </c>
      <c r="W21" s="247" t="s">
        <v>2450</v>
      </c>
      <c r="X21" s="258" t="s">
        <v>7103</v>
      </c>
      <c r="Y21" s="248">
        <v>4</v>
      </c>
      <c r="Z21" s="258">
        <v>4</v>
      </c>
      <c r="AA21" s="70" t="s">
        <v>1814</v>
      </c>
      <c r="AB21" s="272"/>
      <c r="AC21" s="272"/>
      <c r="AD21" s="300"/>
      <c r="AE21" s="280" t="s">
        <v>8686</v>
      </c>
      <c r="AF21" s="256" t="s">
        <v>3328</v>
      </c>
      <c r="AG21" s="254">
        <v>50</v>
      </c>
      <c r="AH21" s="254">
        <v>4</v>
      </c>
      <c r="AI21" s="254">
        <v>7</v>
      </c>
      <c r="AJ21" s="254" t="s">
        <v>8594</v>
      </c>
      <c r="AK21" s="248" t="s">
        <v>8462</v>
      </c>
      <c r="AL21" s="254" t="s">
        <v>5293</v>
      </c>
      <c r="AM21" s="254" t="s">
        <v>5293</v>
      </c>
      <c r="AN21" s="254" t="s">
        <v>5293</v>
      </c>
      <c r="AO21" s="254" t="s">
        <v>5293</v>
      </c>
      <c r="AZ21" s="96"/>
      <c r="BA21" s="96"/>
      <c r="BB21" s="97"/>
      <c r="BC21" s="97"/>
      <c r="BD21" s="97"/>
    </row>
    <row r="22" spans="1:56" ht="13.5" customHeight="1">
      <c r="A22" s="280" t="s">
        <v>8687</v>
      </c>
      <c r="B22" s="256" t="s">
        <v>5668</v>
      </c>
      <c r="C22" s="254">
        <v>50</v>
      </c>
      <c r="D22" s="254">
        <v>5</v>
      </c>
      <c r="E22" s="254">
        <v>7</v>
      </c>
      <c r="F22" s="248" t="s">
        <v>8594</v>
      </c>
      <c r="G22" s="247" t="s">
        <v>8625</v>
      </c>
      <c r="H22" s="252" t="s">
        <v>9111</v>
      </c>
      <c r="I22" s="252" t="s">
        <v>9064</v>
      </c>
      <c r="J22" s="252" t="s">
        <v>8626</v>
      </c>
      <c r="K22" s="247" t="s">
        <v>7487</v>
      </c>
      <c r="L22" s="251" t="s">
        <v>8623</v>
      </c>
      <c r="M22" s="252" t="s">
        <v>8627</v>
      </c>
      <c r="N22" s="708"/>
      <c r="O22" s="280" t="s">
        <v>624</v>
      </c>
      <c r="P22" s="256" t="s">
        <v>5668</v>
      </c>
      <c r="Q22" s="254" t="s">
        <v>3324</v>
      </c>
      <c r="R22" s="254" t="s">
        <v>7104</v>
      </c>
      <c r="S22" s="247" t="s">
        <v>8920</v>
      </c>
      <c r="T22" s="254" t="s">
        <v>7105</v>
      </c>
      <c r="U22" s="247" t="s">
        <v>2066</v>
      </c>
      <c r="V22" s="254" t="s">
        <v>7106</v>
      </c>
      <c r="W22" s="247" t="s">
        <v>2450</v>
      </c>
      <c r="X22" s="258" t="s">
        <v>7107</v>
      </c>
      <c r="Y22" s="248">
        <v>1</v>
      </c>
      <c r="Z22" s="258">
        <v>4</v>
      </c>
      <c r="AA22" s="70" t="s">
        <v>1814</v>
      </c>
      <c r="AB22" s="272"/>
      <c r="AC22" s="272"/>
      <c r="AD22" s="300"/>
      <c r="AE22" s="280" t="s">
        <v>8687</v>
      </c>
      <c r="AF22" s="256" t="s">
        <v>5668</v>
      </c>
      <c r="AG22" s="254">
        <v>50</v>
      </c>
      <c r="AH22" s="254">
        <v>5</v>
      </c>
      <c r="AI22" s="254">
        <v>7</v>
      </c>
      <c r="AJ22" s="254" t="s">
        <v>8594</v>
      </c>
      <c r="AK22" s="247" t="s">
        <v>8625</v>
      </c>
      <c r="AL22" s="254" t="s">
        <v>5293</v>
      </c>
      <c r="AM22" s="254" t="s">
        <v>5293</v>
      </c>
      <c r="AN22" s="254" t="s">
        <v>5293</v>
      </c>
      <c r="AO22" s="254" t="s">
        <v>5293</v>
      </c>
      <c r="AZ22" s="96"/>
      <c r="BA22" s="96"/>
      <c r="BB22" s="97"/>
      <c r="BC22" s="97"/>
      <c r="BD22" s="97"/>
    </row>
    <row r="23" spans="1:56" ht="13.5" customHeight="1">
      <c r="A23" s="280" t="s">
        <v>8688</v>
      </c>
      <c r="B23" s="256" t="s">
        <v>3781</v>
      </c>
      <c r="C23" s="254">
        <v>50</v>
      </c>
      <c r="D23" s="254">
        <v>6</v>
      </c>
      <c r="E23" s="254">
        <v>7</v>
      </c>
      <c r="F23" s="248" t="s">
        <v>8594</v>
      </c>
      <c r="G23" s="248" t="s">
        <v>4692</v>
      </c>
      <c r="H23" s="252" t="s">
        <v>9150</v>
      </c>
      <c r="I23" s="252" t="s">
        <v>9064</v>
      </c>
      <c r="J23" s="252" t="s">
        <v>8628</v>
      </c>
      <c r="K23" s="247" t="s">
        <v>7488</v>
      </c>
      <c r="L23" s="251" t="s">
        <v>8623</v>
      </c>
      <c r="M23" s="252" t="s">
        <v>8629</v>
      </c>
      <c r="N23" s="708"/>
      <c r="O23" s="280" t="s">
        <v>625</v>
      </c>
      <c r="P23" s="256" t="s">
        <v>3781</v>
      </c>
      <c r="Q23" s="254" t="s">
        <v>7108</v>
      </c>
      <c r="R23" s="254" t="s">
        <v>8655</v>
      </c>
      <c r="S23" s="247" t="s">
        <v>7798</v>
      </c>
      <c r="T23" s="254" t="s">
        <v>8913</v>
      </c>
      <c r="U23" s="247" t="s">
        <v>7093</v>
      </c>
      <c r="V23" s="254" t="s">
        <v>4012</v>
      </c>
      <c r="W23" s="247" t="s">
        <v>2450</v>
      </c>
      <c r="X23" s="258" t="s">
        <v>8914</v>
      </c>
      <c r="Y23" s="248">
        <v>1</v>
      </c>
      <c r="Z23" s="258">
        <v>2</v>
      </c>
      <c r="AA23" s="70" t="s">
        <v>1814</v>
      </c>
      <c r="AB23" s="272"/>
      <c r="AC23" s="272"/>
      <c r="AD23" s="300"/>
      <c r="AE23" s="280" t="s">
        <v>8688</v>
      </c>
      <c r="AF23" s="256" t="s">
        <v>3781</v>
      </c>
      <c r="AG23" s="254">
        <v>50</v>
      </c>
      <c r="AH23" s="254">
        <v>6</v>
      </c>
      <c r="AI23" s="254">
        <v>7</v>
      </c>
      <c r="AJ23" s="254" t="s">
        <v>8594</v>
      </c>
      <c r="AK23" s="248" t="s">
        <v>4692</v>
      </c>
      <c r="AL23" s="254" t="s">
        <v>5293</v>
      </c>
      <c r="AM23" s="254" t="s">
        <v>5293</v>
      </c>
      <c r="AN23" s="254" t="s">
        <v>5293</v>
      </c>
      <c r="AO23" s="254" t="s">
        <v>5293</v>
      </c>
      <c r="AZ23" s="96"/>
      <c r="BA23" s="96"/>
      <c r="BB23" s="97"/>
      <c r="BC23" s="97"/>
      <c r="BD23" s="97"/>
    </row>
    <row r="24" spans="1:56" ht="13.5" customHeight="1">
      <c r="A24" s="280" t="s">
        <v>8689</v>
      </c>
      <c r="B24" s="256" t="s">
        <v>3470</v>
      </c>
      <c r="C24" s="254">
        <v>60</v>
      </c>
      <c r="D24" s="254">
        <v>5</v>
      </c>
      <c r="E24" s="254">
        <v>8</v>
      </c>
      <c r="F24" s="248">
        <v>4</v>
      </c>
      <c r="G24" s="248" t="s">
        <v>4503</v>
      </c>
      <c r="H24" s="252" t="s">
        <v>8617</v>
      </c>
      <c r="I24" s="252" t="s">
        <v>5701</v>
      </c>
      <c r="J24" s="252" t="s">
        <v>3025</v>
      </c>
      <c r="K24" s="247" t="s">
        <v>6571</v>
      </c>
      <c r="L24" s="251" t="s">
        <v>6572</v>
      </c>
      <c r="M24" s="252" t="s">
        <v>6573</v>
      </c>
      <c r="N24" s="708"/>
      <c r="O24" s="280" t="s">
        <v>2846</v>
      </c>
      <c r="P24" s="256" t="s">
        <v>3470</v>
      </c>
      <c r="Q24" s="254" t="s">
        <v>8915</v>
      </c>
      <c r="R24" s="254" t="s">
        <v>3975</v>
      </c>
      <c r="S24" s="247" t="s">
        <v>6909</v>
      </c>
      <c r="T24" s="254" t="s">
        <v>8916</v>
      </c>
      <c r="U24" s="247" t="s">
        <v>4916</v>
      </c>
      <c r="V24" s="254" t="s">
        <v>6046</v>
      </c>
      <c r="W24" s="247" t="s">
        <v>6047</v>
      </c>
      <c r="X24" s="258" t="s">
        <v>6048</v>
      </c>
      <c r="Y24" s="248">
        <v>4</v>
      </c>
      <c r="Z24" s="258">
        <v>4</v>
      </c>
      <c r="AA24" s="70" t="s">
        <v>1814</v>
      </c>
      <c r="AB24" s="272"/>
      <c r="AC24" s="272"/>
      <c r="AD24" s="300"/>
      <c r="AE24" s="280" t="s">
        <v>8689</v>
      </c>
      <c r="AF24" s="256" t="s">
        <v>3470</v>
      </c>
      <c r="AG24" s="254">
        <v>60</v>
      </c>
      <c r="AH24" s="254">
        <v>5</v>
      </c>
      <c r="AI24" s="254">
        <v>8</v>
      </c>
      <c r="AJ24" s="254">
        <v>4</v>
      </c>
      <c r="AK24" s="248" t="s">
        <v>4503</v>
      </c>
      <c r="AL24" s="254" t="s">
        <v>4857</v>
      </c>
      <c r="AM24" s="254">
        <v>35</v>
      </c>
      <c r="AN24" s="254" t="s">
        <v>6045</v>
      </c>
      <c r="AO24" s="254" t="s">
        <v>6311</v>
      </c>
      <c r="AZ24" s="96"/>
      <c r="BA24" s="96"/>
      <c r="BB24" s="97"/>
      <c r="BC24" s="97"/>
      <c r="BD24" s="97"/>
    </row>
    <row r="25" spans="1:56" ht="13.5" customHeight="1">
      <c r="A25" s="280" t="s">
        <v>8690</v>
      </c>
      <c r="B25" s="256" t="s">
        <v>8016</v>
      </c>
      <c r="C25" s="254">
        <v>60</v>
      </c>
      <c r="D25" s="254">
        <v>6</v>
      </c>
      <c r="E25" s="254">
        <v>8</v>
      </c>
      <c r="F25" s="248">
        <v>4</v>
      </c>
      <c r="G25" s="248" t="s">
        <v>5361</v>
      </c>
      <c r="H25" s="252" t="s">
        <v>6574</v>
      </c>
      <c r="I25" s="252" t="s">
        <v>5701</v>
      </c>
      <c r="J25" s="252" t="s">
        <v>2669</v>
      </c>
      <c r="K25" s="247" t="s">
        <v>6571</v>
      </c>
      <c r="L25" s="251" t="s">
        <v>6572</v>
      </c>
      <c r="M25" s="252" t="s">
        <v>6575</v>
      </c>
      <c r="N25" s="708"/>
      <c r="O25" s="280" t="s">
        <v>1364</v>
      </c>
      <c r="P25" s="256" t="s">
        <v>8016</v>
      </c>
      <c r="Q25" s="254" t="s">
        <v>6049</v>
      </c>
      <c r="R25" s="254" t="s">
        <v>6050</v>
      </c>
      <c r="S25" s="247" t="s">
        <v>6909</v>
      </c>
      <c r="T25" s="254" t="s">
        <v>6313</v>
      </c>
      <c r="U25" s="247" t="s">
        <v>8889</v>
      </c>
      <c r="V25" s="254" t="s">
        <v>2162</v>
      </c>
      <c r="W25" s="247" t="s">
        <v>6047</v>
      </c>
      <c r="X25" s="258" t="s">
        <v>6314</v>
      </c>
      <c r="Y25" s="248">
        <v>1</v>
      </c>
      <c r="Z25" s="258">
        <v>4</v>
      </c>
      <c r="AA25" s="70" t="s">
        <v>1814</v>
      </c>
      <c r="AB25" s="272"/>
      <c r="AC25" s="272"/>
      <c r="AD25" s="300"/>
      <c r="AE25" s="280" t="s">
        <v>8690</v>
      </c>
      <c r="AF25" s="256" t="s">
        <v>8016</v>
      </c>
      <c r="AG25" s="254">
        <v>60</v>
      </c>
      <c r="AH25" s="254">
        <v>6</v>
      </c>
      <c r="AI25" s="254">
        <v>8</v>
      </c>
      <c r="AJ25" s="254">
        <v>4</v>
      </c>
      <c r="AK25" s="248" t="s">
        <v>5361</v>
      </c>
      <c r="AL25" s="254" t="s">
        <v>4857</v>
      </c>
      <c r="AM25" s="254">
        <v>36</v>
      </c>
      <c r="AN25" s="254" t="s">
        <v>6045</v>
      </c>
      <c r="AO25" s="254" t="s">
        <v>2183</v>
      </c>
      <c r="AZ25" s="96"/>
      <c r="BA25" s="96"/>
      <c r="BB25" s="97"/>
      <c r="BC25" s="97"/>
      <c r="BD25" s="97"/>
    </row>
    <row r="26" spans="1:56" ht="13.5" customHeight="1">
      <c r="A26" s="280" t="s">
        <v>8691</v>
      </c>
      <c r="B26" s="256" t="s">
        <v>2980</v>
      </c>
      <c r="C26" s="254">
        <v>60</v>
      </c>
      <c r="D26" s="254">
        <v>8</v>
      </c>
      <c r="E26" s="254">
        <v>8</v>
      </c>
      <c r="F26" s="248">
        <v>4</v>
      </c>
      <c r="G26" s="248" t="s">
        <v>7362</v>
      </c>
      <c r="H26" s="252" t="s">
        <v>7488</v>
      </c>
      <c r="I26" s="252" t="s">
        <v>5701</v>
      </c>
      <c r="J26" s="252" t="s">
        <v>2392</v>
      </c>
      <c r="K26" s="247" t="s">
        <v>2069</v>
      </c>
      <c r="L26" s="251" t="s">
        <v>6572</v>
      </c>
      <c r="M26" s="252" t="s">
        <v>6576</v>
      </c>
      <c r="N26" s="708"/>
      <c r="O26" s="280" t="s">
        <v>1365</v>
      </c>
      <c r="P26" s="256" t="s">
        <v>2980</v>
      </c>
      <c r="Q26" s="254" t="s">
        <v>8656</v>
      </c>
      <c r="R26" s="254" t="s">
        <v>2618</v>
      </c>
      <c r="S26" s="247" t="s">
        <v>8750</v>
      </c>
      <c r="T26" s="252" t="s">
        <v>8657</v>
      </c>
      <c r="U26" s="247" t="s">
        <v>2108</v>
      </c>
      <c r="V26" s="254" t="s">
        <v>2976</v>
      </c>
      <c r="W26" s="247" t="s">
        <v>8616</v>
      </c>
      <c r="X26" s="258" t="s">
        <v>8658</v>
      </c>
      <c r="Y26" s="248">
        <v>1</v>
      </c>
      <c r="Z26" s="258">
        <v>1</v>
      </c>
      <c r="AA26" s="70" t="s">
        <v>1814</v>
      </c>
      <c r="AB26" s="272"/>
      <c r="AC26" s="272"/>
      <c r="AD26" s="300"/>
      <c r="AE26" s="280" t="s">
        <v>8691</v>
      </c>
      <c r="AF26" s="256" t="s">
        <v>2980</v>
      </c>
      <c r="AG26" s="254">
        <v>60</v>
      </c>
      <c r="AH26" s="254">
        <v>8</v>
      </c>
      <c r="AI26" s="254">
        <v>8</v>
      </c>
      <c r="AJ26" s="254">
        <v>4</v>
      </c>
      <c r="AK26" s="248" t="s">
        <v>7362</v>
      </c>
      <c r="AL26" s="254" t="s">
        <v>4857</v>
      </c>
      <c r="AM26" s="254">
        <v>38</v>
      </c>
      <c r="AN26" s="254" t="s">
        <v>6045</v>
      </c>
      <c r="AO26" s="254" t="s">
        <v>2775</v>
      </c>
      <c r="AZ26" s="96"/>
      <c r="BA26" s="96"/>
      <c r="BB26" s="97"/>
      <c r="BC26" s="97"/>
      <c r="BD26" s="97"/>
    </row>
    <row r="27" spans="1:56" ht="13.5" customHeight="1">
      <c r="A27" s="279" t="s">
        <v>1340</v>
      </c>
      <c r="B27" s="256" t="s">
        <v>6577</v>
      </c>
      <c r="C27" s="254">
        <v>65</v>
      </c>
      <c r="D27" s="254">
        <v>7</v>
      </c>
      <c r="E27" s="254">
        <v>9</v>
      </c>
      <c r="F27" s="248" t="s">
        <v>4452</v>
      </c>
      <c r="G27" s="247" t="s">
        <v>6578</v>
      </c>
      <c r="H27" s="252" t="s">
        <v>6771</v>
      </c>
      <c r="I27" s="252" t="s">
        <v>6579</v>
      </c>
      <c r="J27" s="252" t="s">
        <v>8888</v>
      </c>
      <c r="K27" s="247" t="s">
        <v>8889</v>
      </c>
      <c r="L27" s="251" t="s">
        <v>8890</v>
      </c>
      <c r="M27" s="252" t="s">
        <v>8891</v>
      </c>
      <c r="N27" s="708"/>
      <c r="O27" s="280" t="s">
        <v>1366</v>
      </c>
      <c r="P27" s="256" t="s">
        <v>6577</v>
      </c>
      <c r="Q27" s="254" t="s">
        <v>8659</v>
      </c>
      <c r="R27" s="254" t="s">
        <v>2654</v>
      </c>
      <c r="S27" s="247" t="s">
        <v>5673</v>
      </c>
      <c r="T27" s="254" t="s">
        <v>8660</v>
      </c>
      <c r="U27" s="247" t="s">
        <v>2388</v>
      </c>
      <c r="V27" s="254" t="s">
        <v>8661</v>
      </c>
      <c r="W27" s="247" t="s">
        <v>8620</v>
      </c>
      <c r="X27" s="258" t="s">
        <v>8662</v>
      </c>
      <c r="Y27" s="248">
        <v>1</v>
      </c>
      <c r="Z27" s="258">
        <v>3</v>
      </c>
      <c r="AA27" s="70" t="s">
        <v>1814</v>
      </c>
      <c r="AB27" s="272"/>
      <c r="AC27" s="272"/>
      <c r="AD27" s="300"/>
      <c r="AE27" s="280" t="s">
        <v>1340</v>
      </c>
      <c r="AF27" s="256" t="s">
        <v>6577</v>
      </c>
      <c r="AG27" s="254">
        <v>65</v>
      </c>
      <c r="AH27" s="254">
        <v>7</v>
      </c>
      <c r="AI27" s="254">
        <v>9</v>
      </c>
      <c r="AJ27" s="254" t="s">
        <v>4452</v>
      </c>
      <c r="AK27" s="247" t="s">
        <v>6578</v>
      </c>
      <c r="AL27" s="254" t="s">
        <v>223</v>
      </c>
      <c r="AM27" s="254">
        <v>37</v>
      </c>
      <c r="AN27" s="254">
        <v>38</v>
      </c>
      <c r="AO27" s="254" t="s">
        <v>6020</v>
      </c>
      <c r="AZ27" s="96"/>
      <c r="BA27" s="96"/>
      <c r="BB27" s="97"/>
      <c r="BC27" s="97"/>
      <c r="BD27" s="97"/>
    </row>
    <row r="28" spans="1:56" ht="13.5" customHeight="1">
      <c r="A28" s="279" t="s">
        <v>1341</v>
      </c>
      <c r="B28" s="256" t="s">
        <v>4120</v>
      </c>
      <c r="C28" s="254">
        <v>70</v>
      </c>
      <c r="D28" s="254">
        <v>6</v>
      </c>
      <c r="E28" s="254">
        <v>9</v>
      </c>
      <c r="F28" s="248" t="s">
        <v>4452</v>
      </c>
      <c r="G28" s="248" t="s">
        <v>3380</v>
      </c>
      <c r="H28" s="252" t="s">
        <v>8892</v>
      </c>
      <c r="I28" s="252" t="s">
        <v>5702</v>
      </c>
      <c r="J28" s="252" t="s">
        <v>8893</v>
      </c>
      <c r="K28" s="247" t="s">
        <v>4690</v>
      </c>
      <c r="L28" s="251" t="s">
        <v>8894</v>
      </c>
      <c r="M28" s="252" t="s">
        <v>8895</v>
      </c>
      <c r="N28" s="708"/>
      <c r="O28" s="280" t="s">
        <v>1367</v>
      </c>
      <c r="P28" s="256" t="s">
        <v>4120</v>
      </c>
      <c r="Q28" s="254" t="s">
        <v>8663</v>
      </c>
      <c r="R28" s="254" t="s">
        <v>7714</v>
      </c>
      <c r="S28" s="247" t="s">
        <v>7397</v>
      </c>
      <c r="T28" s="254" t="s">
        <v>8664</v>
      </c>
      <c r="U28" s="247" t="s">
        <v>8327</v>
      </c>
      <c r="V28" s="254" t="s">
        <v>8665</v>
      </c>
      <c r="W28" s="247" t="s">
        <v>8666</v>
      </c>
      <c r="X28" s="258" t="s">
        <v>8667</v>
      </c>
      <c r="Y28" s="248">
        <v>4</v>
      </c>
      <c r="Z28" s="258">
        <v>4</v>
      </c>
      <c r="AA28" s="70" t="s">
        <v>1814</v>
      </c>
      <c r="AB28" s="272"/>
      <c r="AC28" s="272"/>
      <c r="AD28" s="300"/>
      <c r="AE28" s="280" t="s">
        <v>1341</v>
      </c>
      <c r="AF28" s="256" t="s">
        <v>4120</v>
      </c>
      <c r="AG28" s="254">
        <v>70</v>
      </c>
      <c r="AH28" s="254">
        <v>6</v>
      </c>
      <c r="AI28" s="254">
        <v>9</v>
      </c>
      <c r="AJ28" s="254" t="s">
        <v>4452</v>
      </c>
      <c r="AK28" s="248" t="s">
        <v>3380</v>
      </c>
      <c r="AL28" s="254" t="s">
        <v>223</v>
      </c>
      <c r="AM28" s="254">
        <v>36</v>
      </c>
      <c r="AN28" s="254">
        <v>43</v>
      </c>
      <c r="AO28" s="254" t="s">
        <v>7743</v>
      </c>
      <c r="AZ28" s="96"/>
      <c r="BA28" s="96"/>
      <c r="BB28" s="97"/>
      <c r="BC28" s="97"/>
      <c r="BD28" s="97"/>
    </row>
    <row r="29" spans="1:56" ht="13.5" customHeight="1">
      <c r="A29" s="279" t="s">
        <v>1342</v>
      </c>
      <c r="B29" s="256" t="s">
        <v>8896</v>
      </c>
      <c r="C29" s="254">
        <v>70</v>
      </c>
      <c r="D29" s="254">
        <v>7</v>
      </c>
      <c r="E29" s="254">
        <v>9</v>
      </c>
      <c r="F29" s="248" t="s">
        <v>4452</v>
      </c>
      <c r="G29" s="247" t="s">
        <v>2337</v>
      </c>
      <c r="H29" s="252" t="s">
        <v>8754</v>
      </c>
      <c r="I29" s="252" t="s">
        <v>5702</v>
      </c>
      <c r="J29" s="252" t="s">
        <v>6886</v>
      </c>
      <c r="K29" s="247" t="s">
        <v>2388</v>
      </c>
      <c r="L29" s="251" t="s">
        <v>8894</v>
      </c>
      <c r="M29" s="252" t="s">
        <v>8897</v>
      </c>
      <c r="N29" s="708"/>
      <c r="O29" s="280" t="s">
        <v>137</v>
      </c>
      <c r="P29" s="256" t="s">
        <v>8896</v>
      </c>
      <c r="Q29" s="252" t="s">
        <v>7161</v>
      </c>
      <c r="R29" s="254" t="s">
        <v>8668</v>
      </c>
      <c r="S29" s="247" t="s">
        <v>8606</v>
      </c>
      <c r="T29" s="254" t="s">
        <v>6326</v>
      </c>
      <c r="U29" s="247" t="s">
        <v>3706</v>
      </c>
      <c r="V29" s="252" t="s">
        <v>6327</v>
      </c>
      <c r="W29" s="247" t="s">
        <v>9164</v>
      </c>
      <c r="X29" s="255" t="s">
        <v>6328</v>
      </c>
      <c r="Y29" s="248">
        <v>1</v>
      </c>
      <c r="Z29" s="258">
        <v>4</v>
      </c>
      <c r="AA29" s="70" t="s">
        <v>1814</v>
      </c>
      <c r="AB29" s="272"/>
      <c r="AC29" s="272"/>
      <c r="AD29" s="300"/>
      <c r="AE29" s="280" t="s">
        <v>1342</v>
      </c>
      <c r="AF29" s="256" t="s">
        <v>8896</v>
      </c>
      <c r="AG29" s="254">
        <v>70</v>
      </c>
      <c r="AH29" s="254">
        <v>7</v>
      </c>
      <c r="AI29" s="254">
        <v>9</v>
      </c>
      <c r="AJ29" s="254" t="s">
        <v>4452</v>
      </c>
      <c r="AK29" s="247" t="s">
        <v>2337</v>
      </c>
      <c r="AL29" s="254" t="s">
        <v>223</v>
      </c>
      <c r="AM29" s="254">
        <v>37</v>
      </c>
      <c r="AN29" s="254">
        <v>43</v>
      </c>
      <c r="AO29" s="254" t="s">
        <v>6312</v>
      </c>
      <c r="AZ29" s="96"/>
      <c r="BA29" s="96"/>
      <c r="BB29" s="97"/>
      <c r="BC29" s="97"/>
      <c r="BD29" s="97"/>
    </row>
    <row r="30" spans="1:56" ht="13.5" customHeight="1">
      <c r="A30" s="279" t="s">
        <v>1343</v>
      </c>
      <c r="B30" s="256" t="s">
        <v>4489</v>
      </c>
      <c r="C30" s="254">
        <v>75</v>
      </c>
      <c r="D30" s="254">
        <v>6</v>
      </c>
      <c r="E30" s="254">
        <v>10</v>
      </c>
      <c r="F30" s="248">
        <v>5</v>
      </c>
      <c r="G30" s="248" t="s">
        <v>8898</v>
      </c>
      <c r="H30" s="252" t="s">
        <v>8628</v>
      </c>
      <c r="I30" s="252" t="s">
        <v>8899</v>
      </c>
      <c r="J30" s="252" t="s">
        <v>6895</v>
      </c>
      <c r="K30" s="247" t="s">
        <v>2690</v>
      </c>
      <c r="L30" s="251" t="s">
        <v>8900</v>
      </c>
      <c r="M30" s="252" t="s">
        <v>8901</v>
      </c>
      <c r="N30" s="708"/>
      <c r="O30" s="280" t="s">
        <v>138</v>
      </c>
      <c r="P30" s="256" t="s">
        <v>4489</v>
      </c>
      <c r="Q30" s="254" t="s">
        <v>6329</v>
      </c>
      <c r="R30" s="254" t="s">
        <v>8318</v>
      </c>
      <c r="S30" s="247" t="s">
        <v>2138</v>
      </c>
      <c r="T30" s="252" t="s">
        <v>6330</v>
      </c>
      <c r="U30" s="247" t="s">
        <v>6331</v>
      </c>
      <c r="V30" s="254" t="s">
        <v>8669</v>
      </c>
      <c r="W30" s="247" t="s">
        <v>8670</v>
      </c>
      <c r="X30" s="258" t="s">
        <v>8671</v>
      </c>
      <c r="Y30" s="248">
        <v>4</v>
      </c>
      <c r="Z30" s="258">
        <v>4</v>
      </c>
      <c r="AA30" s="70" t="s">
        <v>1814</v>
      </c>
      <c r="AB30" s="272"/>
      <c r="AC30" s="272"/>
      <c r="AD30" s="300"/>
      <c r="AE30" s="280" t="s">
        <v>1343</v>
      </c>
      <c r="AF30" s="256" t="s">
        <v>4489</v>
      </c>
      <c r="AG30" s="254">
        <v>75</v>
      </c>
      <c r="AH30" s="254">
        <v>6</v>
      </c>
      <c r="AI30" s="254">
        <v>10</v>
      </c>
      <c r="AJ30" s="254">
        <v>5</v>
      </c>
      <c r="AK30" s="248" t="s">
        <v>8898</v>
      </c>
      <c r="AL30" s="254" t="s">
        <v>223</v>
      </c>
      <c r="AM30" s="254">
        <v>36</v>
      </c>
      <c r="AN30" s="254">
        <v>48</v>
      </c>
      <c r="AO30" s="254" t="s">
        <v>2325</v>
      </c>
      <c r="AZ30" s="96"/>
      <c r="BA30" s="96"/>
      <c r="BB30" s="97"/>
      <c r="BC30" s="97"/>
      <c r="BD30" s="97"/>
    </row>
    <row r="31" spans="1:56" ht="13.5" customHeight="1">
      <c r="A31" s="279" t="s">
        <v>1827</v>
      </c>
      <c r="B31" s="256" t="s">
        <v>2087</v>
      </c>
      <c r="C31" s="254">
        <v>75</v>
      </c>
      <c r="D31" s="254">
        <v>8</v>
      </c>
      <c r="E31" s="254">
        <v>10</v>
      </c>
      <c r="F31" s="248">
        <v>5</v>
      </c>
      <c r="G31" s="248" t="s">
        <v>8902</v>
      </c>
      <c r="H31" s="252" t="s">
        <v>7397</v>
      </c>
      <c r="I31" s="252" t="s">
        <v>8899</v>
      </c>
      <c r="J31" s="252" t="s">
        <v>8903</v>
      </c>
      <c r="K31" s="247" t="s">
        <v>6420</v>
      </c>
      <c r="L31" s="251" t="s">
        <v>8900</v>
      </c>
      <c r="M31" s="252" t="s">
        <v>2989</v>
      </c>
      <c r="N31" s="708"/>
      <c r="O31" s="280" t="s">
        <v>139</v>
      </c>
      <c r="P31" s="256" t="s">
        <v>2087</v>
      </c>
      <c r="Q31" s="254" t="s">
        <v>8672</v>
      </c>
      <c r="R31" s="254" t="s">
        <v>3324</v>
      </c>
      <c r="S31" s="247" t="s">
        <v>2135</v>
      </c>
      <c r="T31" s="254" t="s">
        <v>8673</v>
      </c>
      <c r="U31" s="247" t="s">
        <v>6928</v>
      </c>
      <c r="V31" s="254" t="s">
        <v>8674</v>
      </c>
      <c r="W31" s="247" t="s">
        <v>9150</v>
      </c>
      <c r="X31" s="258" t="s">
        <v>8675</v>
      </c>
      <c r="Y31" s="248">
        <v>1</v>
      </c>
      <c r="Z31" s="258">
        <v>4</v>
      </c>
      <c r="AA31" s="70" t="s">
        <v>1814</v>
      </c>
      <c r="AB31" s="272"/>
      <c r="AC31" s="272"/>
      <c r="AD31" s="300"/>
      <c r="AE31" s="280" t="s">
        <v>1827</v>
      </c>
      <c r="AF31" s="256" t="s">
        <v>2087</v>
      </c>
      <c r="AG31" s="254">
        <v>75</v>
      </c>
      <c r="AH31" s="254">
        <v>8</v>
      </c>
      <c r="AI31" s="254">
        <v>10</v>
      </c>
      <c r="AJ31" s="254">
        <v>5</v>
      </c>
      <c r="AK31" s="248" t="s">
        <v>8902</v>
      </c>
      <c r="AL31" s="254" t="s">
        <v>223</v>
      </c>
      <c r="AM31" s="254">
        <v>38</v>
      </c>
      <c r="AN31" s="254">
        <v>48</v>
      </c>
      <c r="AO31" s="254" t="s">
        <v>2698</v>
      </c>
      <c r="AZ31" s="96"/>
      <c r="BA31" s="96"/>
      <c r="BB31" s="97"/>
      <c r="BC31" s="97"/>
      <c r="BD31" s="97"/>
    </row>
    <row r="32" spans="1:56" ht="13.5" customHeight="1">
      <c r="A32" s="279" t="s">
        <v>1828</v>
      </c>
      <c r="B32" s="256" t="s">
        <v>8676</v>
      </c>
      <c r="C32" s="254">
        <v>80</v>
      </c>
      <c r="D32" s="254">
        <v>8</v>
      </c>
      <c r="E32" s="254">
        <v>10</v>
      </c>
      <c r="F32" s="248">
        <v>5</v>
      </c>
      <c r="G32" s="248" t="s">
        <v>2071</v>
      </c>
      <c r="H32" s="252" t="s">
        <v>2108</v>
      </c>
      <c r="I32" s="252" t="s">
        <v>8677</v>
      </c>
      <c r="J32" s="252" t="s">
        <v>7824</v>
      </c>
      <c r="K32" s="247" t="s">
        <v>5681</v>
      </c>
      <c r="L32" s="251" t="s">
        <v>6309</v>
      </c>
      <c r="M32" s="252" t="s">
        <v>6310</v>
      </c>
      <c r="N32" s="708"/>
      <c r="O32" s="280" t="s">
        <v>140</v>
      </c>
      <c r="P32" s="256" t="s">
        <v>8676</v>
      </c>
      <c r="Q32" s="254" t="s">
        <v>4790</v>
      </c>
      <c r="R32" s="254" t="s">
        <v>4791</v>
      </c>
      <c r="S32" s="247" t="s">
        <v>8467</v>
      </c>
      <c r="T32" s="254" t="s">
        <v>4792</v>
      </c>
      <c r="U32" s="247" t="s">
        <v>3328</v>
      </c>
      <c r="V32" s="254" t="s">
        <v>4793</v>
      </c>
      <c r="W32" s="247" t="s">
        <v>4794</v>
      </c>
      <c r="X32" s="258" t="s">
        <v>4795</v>
      </c>
      <c r="Y32" s="248">
        <v>1</v>
      </c>
      <c r="Z32" s="258">
        <v>4</v>
      </c>
      <c r="AA32" s="70" t="s">
        <v>1814</v>
      </c>
      <c r="AB32" s="272"/>
      <c r="AC32" s="272"/>
      <c r="AD32" s="300"/>
      <c r="AE32" s="280" t="s">
        <v>1828</v>
      </c>
      <c r="AF32" s="256" t="s">
        <v>8676</v>
      </c>
      <c r="AG32" s="254">
        <v>80</v>
      </c>
      <c r="AH32" s="254">
        <v>8</v>
      </c>
      <c r="AI32" s="254">
        <v>10</v>
      </c>
      <c r="AJ32" s="254">
        <v>5</v>
      </c>
      <c r="AK32" s="248" t="s">
        <v>2071</v>
      </c>
      <c r="AL32" s="254" t="s">
        <v>223</v>
      </c>
      <c r="AM32" s="254">
        <v>38</v>
      </c>
      <c r="AN32" s="254">
        <v>53</v>
      </c>
      <c r="AO32" s="254" t="s">
        <v>8862</v>
      </c>
      <c r="AZ32" s="96"/>
      <c r="BA32" s="96"/>
      <c r="BB32" s="97"/>
      <c r="BC32" s="97"/>
      <c r="BD32" s="97"/>
    </row>
    <row r="33" spans="1:56" ht="13.5" customHeight="1">
      <c r="A33" s="279" t="s">
        <v>1829</v>
      </c>
      <c r="B33" s="253" t="s">
        <v>8748</v>
      </c>
      <c r="C33" s="254">
        <v>80</v>
      </c>
      <c r="D33" s="254">
        <v>10</v>
      </c>
      <c r="E33" s="254">
        <v>10</v>
      </c>
      <c r="F33" s="248">
        <v>5</v>
      </c>
      <c r="G33" s="248" t="s">
        <v>6938</v>
      </c>
      <c r="H33" s="252" t="s">
        <v>6939</v>
      </c>
      <c r="I33" s="252" t="s">
        <v>8677</v>
      </c>
      <c r="J33" s="252" t="s">
        <v>5682</v>
      </c>
      <c r="K33" s="247" t="s">
        <v>6940</v>
      </c>
      <c r="L33" s="251" t="s">
        <v>6309</v>
      </c>
      <c r="M33" s="252" t="s">
        <v>6941</v>
      </c>
      <c r="N33" s="708"/>
      <c r="O33" s="280" t="s">
        <v>141</v>
      </c>
      <c r="P33" s="253" t="s">
        <v>8748</v>
      </c>
      <c r="Q33" s="252" t="s">
        <v>4796</v>
      </c>
      <c r="R33" s="254" t="s">
        <v>4912</v>
      </c>
      <c r="S33" s="247" t="s">
        <v>4797</v>
      </c>
      <c r="T33" s="254" t="s">
        <v>2606</v>
      </c>
      <c r="U33" s="247" t="s">
        <v>6433</v>
      </c>
      <c r="V33" s="254" t="s">
        <v>8982</v>
      </c>
      <c r="W33" s="247" t="s">
        <v>8865</v>
      </c>
      <c r="X33" s="258" t="s">
        <v>8983</v>
      </c>
      <c r="Y33" s="248">
        <v>1</v>
      </c>
      <c r="Z33" s="258">
        <v>1</v>
      </c>
      <c r="AA33" s="70" t="s">
        <v>1814</v>
      </c>
      <c r="AB33" s="272"/>
      <c r="AC33" s="272"/>
      <c r="AD33" s="300"/>
      <c r="AE33" s="280" t="s">
        <v>1829</v>
      </c>
      <c r="AF33" s="253" t="s">
        <v>8748</v>
      </c>
      <c r="AG33" s="254">
        <v>80</v>
      </c>
      <c r="AH33" s="254">
        <v>10</v>
      </c>
      <c r="AI33" s="254">
        <v>10</v>
      </c>
      <c r="AJ33" s="254">
        <v>5</v>
      </c>
      <c r="AK33" s="248" t="s">
        <v>6938</v>
      </c>
      <c r="AL33" s="254" t="s">
        <v>223</v>
      </c>
      <c r="AM33" s="254">
        <v>40</v>
      </c>
      <c r="AN33" s="254">
        <v>53</v>
      </c>
      <c r="AO33" s="254" t="s">
        <v>8926</v>
      </c>
      <c r="AZ33" s="96"/>
      <c r="BA33" s="96"/>
      <c r="BB33" s="97"/>
      <c r="BC33" s="97"/>
      <c r="BD33" s="97"/>
    </row>
    <row r="34" spans="1:56" ht="13.5" customHeight="1">
      <c r="A34" s="279" t="s">
        <v>1830</v>
      </c>
      <c r="B34" s="256" t="s">
        <v>2150</v>
      </c>
      <c r="C34" s="254">
        <v>90</v>
      </c>
      <c r="D34" s="254">
        <v>7</v>
      </c>
      <c r="E34" s="254">
        <v>11</v>
      </c>
      <c r="F34" s="248" t="s">
        <v>4733</v>
      </c>
      <c r="G34" s="248" t="s">
        <v>4029</v>
      </c>
      <c r="H34" s="252" t="s">
        <v>9174</v>
      </c>
      <c r="I34" s="252" t="s">
        <v>8153</v>
      </c>
      <c r="J34" s="252" t="s">
        <v>6942</v>
      </c>
      <c r="K34" s="247" t="s">
        <v>7124</v>
      </c>
      <c r="L34" s="251" t="s">
        <v>7125</v>
      </c>
      <c r="M34" s="252" t="s">
        <v>2351</v>
      </c>
      <c r="N34" s="708"/>
      <c r="O34" s="280" t="s">
        <v>142</v>
      </c>
      <c r="P34" s="256" t="s">
        <v>2150</v>
      </c>
      <c r="Q34" s="254" t="s">
        <v>8984</v>
      </c>
      <c r="R34" s="254" t="s">
        <v>5712</v>
      </c>
      <c r="S34" s="247" t="s">
        <v>5675</v>
      </c>
      <c r="T34" s="254" t="s">
        <v>8985</v>
      </c>
      <c r="U34" s="247" t="s">
        <v>6942</v>
      </c>
      <c r="V34" s="254" t="s">
        <v>4472</v>
      </c>
      <c r="W34" s="247" t="s">
        <v>7487</v>
      </c>
      <c r="X34" s="258" t="s">
        <v>8986</v>
      </c>
      <c r="Y34" s="248">
        <v>4</v>
      </c>
      <c r="Z34" s="258">
        <v>4</v>
      </c>
      <c r="AA34" s="70" t="s">
        <v>1814</v>
      </c>
      <c r="AB34" s="272"/>
      <c r="AC34" s="272"/>
      <c r="AD34" s="300"/>
      <c r="AE34" s="280" t="s">
        <v>1830</v>
      </c>
      <c r="AF34" s="256" t="s">
        <v>2150</v>
      </c>
      <c r="AG34" s="254">
        <v>90</v>
      </c>
      <c r="AH34" s="254">
        <v>7</v>
      </c>
      <c r="AI34" s="254">
        <v>11</v>
      </c>
      <c r="AJ34" s="254" t="s">
        <v>4733</v>
      </c>
      <c r="AK34" s="248" t="s">
        <v>4029</v>
      </c>
      <c r="AL34" s="254" t="s">
        <v>614</v>
      </c>
      <c r="AM34" s="254">
        <v>47</v>
      </c>
      <c r="AN34" s="254">
        <v>51</v>
      </c>
      <c r="AO34" s="254" t="s">
        <v>8927</v>
      </c>
      <c r="AZ34" s="96"/>
      <c r="BA34" s="96"/>
      <c r="BB34" s="97"/>
      <c r="BC34" s="97"/>
      <c r="BD34" s="97"/>
    </row>
    <row r="35" spans="1:56" ht="13.5" customHeight="1">
      <c r="A35" s="279" t="s">
        <v>1635</v>
      </c>
      <c r="B35" s="253" t="s">
        <v>9332</v>
      </c>
      <c r="C35" s="254">
        <v>90</v>
      </c>
      <c r="D35" s="254">
        <v>8</v>
      </c>
      <c r="E35" s="254">
        <v>11</v>
      </c>
      <c r="F35" s="248" t="s">
        <v>4733</v>
      </c>
      <c r="G35" s="249" t="s">
        <v>7126</v>
      </c>
      <c r="H35" s="252" t="s">
        <v>2392</v>
      </c>
      <c r="I35" s="252" t="s">
        <v>8153</v>
      </c>
      <c r="J35" s="252" t="s">
        <v>5700</v>
      </c>
      <c r="K35" s="247" t="s">
        <v>7822</v>
      </c>
      <c r="L35" s="251" t="s">
        <v>7125</v>
      </c>
      <c r="M35" s="252" t="s">
        <v>7127</v>
      </c>
      <c r="N35" s="708"/>
      <c r="O35" s="280" t="s">
        <v>143</v>
      </c>
      <c r="P35" s="253" t="s">
        <v>9332</v>
      </c>
      <c r="Q35" s="254" t="s">
        <v>3997</v>
      </c>
      <c r="R35" s="254" t="s">
        <v>8987</v>
      </c>
      <c r="S35" s="247" t="s">
        <v>8338</v>
      </c>
      <c r="T35" s="254" t="s">
        <v>8988</v>
      </c>
      <c r="U35" s="247" t="s">
        <v>3067</v>
      </c>
      <c r="V35" s="254" t="s">
        <v>8989</v>
      </c>
      <c r="W35" s="247" t="s">
        <v>7487</v>
      </c>
      <c r="X35" s="258" t="s">
        <v>8990</v>
      </c>
      <c r="Y35" s="248">
        <v>3</v>
      </c>
      <c r="Z35" s="258">
        <v>4</v>
      </c>
      <c r="AA35" s="70" t="s">
        <v>1814</v>
      </c>
      <c r="AB35" s="272"/>
      <c r="AC35" s="272"/>
      <c r="AD35" s="300"/>
      <c r="AE35" s="280" t="s">
        <v>1635</v>
      </c>
      <c r="AF35" s="253" t="s">
        <v>9332</v>
      </c>
      <c r="AG35" s="254">
        <v>90</v>
      </c>
      <c r="AH35" s="254">
        <v>8</v>
      </c>
      <c r="AI35" s="254">
        <v>11</v>
      </c>
      <c r="AJ35" s="254" t="s">
        <v>4733</v>
      </c>
      <c r="AK35" s="249" t="s">
        <v>7126</v>
      </c>
      <c r="AL35" s="254" t="s">
        <v>614</v>
      </c>
      <c r="AM35" s="254">
        <v>48</v>
      </c>
      <c r="AN35" s="254">
        <v>51</v>
      </c>
      <c r="AO35" s="254" t="s">
        <v>8928</v>
      </c>
      <c r="AZ35" s="96"/>
      <c r="BA35" s="96"/>
      <c r="BB35" s="97"/>
      <c r="BC35" s="97"/>
      <c r="BD35" s="97"/>
    </row>
    <row r="36" spans="1:56" ht="13.5" customHeight="1">
      <c r="A36" s="279" t="s">
        <v>1636</v>
      </c>
      <c r="B36" s="253" t="s">
        <v>4029</v>
      </c>
      <c r="C36" s="254">
        <v>90</v>
      </c>
      <c r="D36" s="254">
        <v>9</v>
      </c>
      <c r="E36" s="254">
        <v>11</v>
      </c>
      <c r="F36" s="248" t="s">
        <v>4733</v>
      </c>
      <c r="G36" s="249" t="s">
        <v>4098</v>
      </c>
      <c r="H36" s="252" t="s">
        <v>6865</v>
      </c>
      <c r="I36" s="252" t="s">
        <v>8153</v>
      </c>
      <c r="J36" s="252" t="s">
        <v>2781</v>
      </c>
      <c r="K36" s="247" t="s">
        <v>4487</v>
      </c>
      <c r="L36" s="251" t="s">
        <v>7125</v>
      </c>
      <c r="M36" s="252" t="s">
        <v>7128</v>
      </c>
      <c r="N36" s="708"/>
      <c r="O36" s="280" t="s">
        <v>144</v>
      </c>
      <c r="P36" s="253" t="s">
        <v>4029</v>
      </c>
      <c r="Q36" s="254" t="s">
        <v>8991</v>
      </c>
      <c r="R36" s="254" t="s">
        <v>8992</v>
      </c>
      <c r="S36" s="247" t="s">
        <v>8893</v>
      </c>
      <c r="T36" s="257" t="s">
        <v>6397</v>
      </c>
      <c r="U36" s="247" t="s">
        <v>4783</v>
      </c>
      <c r="V36" s="254" t="s">
        <v>6398</v>
      </c>
      <c r="W36" s="247" t="s">
        <v>7095</v>
      </c>
      <c r="X36" s="255" t="s">
        <v>6399</v>
      </c>
      <c r="Y36" s="248">
        <v>1</v>
      </c>
      <c r="Z36" s="258">
        <v>4</v>
      </c>
      <c r="AA36" s="70" t="s">
        <v>1814</v>
      </c>
      <c r="AB36" s="272"/>
      <c r="AC36" s="272"/>
      <c r="AD36" s="300"/>
      <c r="AE36" s="280" t="s">
        <v>1636</v>
      </c>
      <c r="AF36" s="253" t="s">
        <v>4029</v>
      </c>
      <c r="AG36" s="254">
        <v>90</v>
      </c>
      <c r="AH36" s="254">
        <v>9</v>
      </c>
      <c r="AI36" s="254">
        <v>11</v>
      </c>
      <c r="AJ36" s="254" t="s">
        <v>4733</v>
      </c>
      <c r="AK36" s="249" t="s">
        <v>4098</v>
      </c>
      <c r="AL36" s="254" t="s">
        <v>614</v>
      </c>
      <c r="AM36" s="254">
        <v>49</v>
      </c>
      <c r="AN36" s="254">
        <v>51</v>
      </c>
      <c r="AO36" s="254" t="s">
        <v>8929</v>
      </c>
      <c r="AZ36" s="96"/>
      <c r="BA36" s="96"/>
      <c r="BB36" s="97"/>
      <c r="BC36" s="97"/>
      <c r="BD36" s="97"/>
    </row>
    <row r="37" spans="1:56" ht="13.5" customHeight="1">
      <c r="A37" s="279" t="s">
        <v>1637</v>
      </c>
      <c r="B37" s="253" t="s">
        <v>4439</v>
      </c>
      <c r="C37" s="254">
        <v>90</v>
      </c>
      <c r="D37" s="254">
        <v>10</v>
      </c>
      <c r="E37" s="254">
        <v>11</v>
      </c>
      <c r="F37" s="248" t="s">
        <v>4733</v>
      </c>
      <c r="G37" s="249" t="s">
        <v>7129</v>
      </c>
      <c r="H37" s="252" t="s">
        <v>3596</v>
      </c>
      <c r="I37" s="252" t="s">
        <v>8153</v>
      </c>
      <c r="J37" s="252" t="s">
        <v>7130</v>
      </c>
      <c r="K37" s="247" t="s">
        <v>7824</v>
      </c>
      <c r="L37" s="251" t="s">
        <v>7125</v>
      </c>
      <c r="M37" s="252" t="s">
        <v>7131</v>
      </c>
      <c r="N37" s="708"/>
      <c r="O37" s="280" t="s">
        <v>145</v>
      </c>
      <c r="P37" s="253" t="s">
        <v>4439</v>
      </c>
      <c r="Q37" s="254" t="s">
        <v>6400</v>
      </c>
      <c r="R37" s="254" t="s">
        <v>6401</v>
      </c>
      <c r="S37" s="247" t="s">
        <v>2695</v>
      </c>
      <c r="T37" s="254" t="s">
        <v>6402</v>
      </c>
      <c r="U37" s="247" t="s">
        <v>3726</v>
      </c>
      <c r="V37" s="254" t="s">
        <v>6403</v>
      </c>
      <c r="W37" s="247" t="s">
        <v>7095</v>
      </c>
      <c r="X37" s="255" t="s">
        <v>6159</v>
      </c>
      <c r="Y37" s="248">
        <v>1</v>
      </c>
      <c r="Z37" s="258">
        <v>3</v>
      </c>
      <c r="AA37" s="70" t="s">
        <v>1814</v>
      </c>
      <c r="AB37" s="272"/>
      <c r="AC37" s="272"/>
      <c r="AD37" s="300"/>
      <c r="AE37" s="280" t="s">
        <v>1637</v>
      </c>
      <c r="AF37" s="253" t="s">
        <v>4439</v>
      </c>
      <c r="AG37" s="254">
        <v>90</v>
      </c>
      <c r="AH37" s="254">
        <v>10</v>
      </c>
      <c r="AI37" s="254">
        <v>11</v>
      </c>
      <c r="AJ37" s="254" t="s">
        <v>4733</v>
      </c>
      <c r="AK37" s="249" t="s">
        <v>7129</v>
      </c>
      <c r="AL37" s="254" t="s">
        <v>614</v>
      </c>
      <c r="AM37" s="254">
        <v>50</v>
      </c>
      <c r="AN37" s="254">
        <v>51</v>
      </c>
      <c r="AO37" s="254" t="s">
        <v>8930</v>
      </c>
      <c r="AZ37" s="96"/>
      <c r="BA37" s="96"/>
      <c r="BB37" s="97"/>
      <c r="BC37" s="97"/>
      <c r="BD37" s="97"/>
    </row>
    <row r="38" spans="1:56" ht="13.5" customHeight="1">
      <c r="A38" s="279" t="s">
        <v>6956</v>
      </c>
      <c r="B38" s="253" t="s">
        <v>4029</v>
      </c>
      <c r="C38" s="254">
        <v>100</v>
      </c>
      <c r="D38" s="254">
        <v>8</v>
      </c>
      <c r="E38" s="254">
        <v>12</v>
      </c>
      <c r="F38" s="248">
        <v>6</v>
      </c>
      <c r="G38" s="249" t="s">
        <v>4098</v>
      </c>
      <c r="H38" s="252" t="s">
        <v>8338</v>
      </c>
      <c r="I38" s="252" t="s">
        <v>5685</v>
      </c>
      <c r="J38" s="252" t="s">
        <v>6957</v>
      </c>
      <c r="K38" s="247" t="s">
        <v>3378</v>
      </c>
      <c r="L38" s="251" t="s">
        <v>6958</v>
      </c>
      <c r="M38" s="252" t="s">
        <v>6959</v>
      </c>
      <c r="N38" s="708"/>
      <c r="O38" s="280" t="s">
        <v>6308</v>
      </c>
      <c r="P38" s="253" t="s">
        <v>4029</v>
      </c>
      <c r="Q38" s="254" t="s">
        <v>6160</v>
      </c>
      <c r="R38" s="254" t="s">
        <v>6161</v>
      </c>
      <c r="S38" s="247" t="s">
        <v>3328</v>
      </c>
      <c r="T38" s="254" t="s">
        <v>6162</v>
      </c>
      <c r="U38" s="247" t="s">
        <v>5688</v>
      </c>
      <c r="V38" s="254" t="s">
        <v>6163</v>
      </c>
      <c r="W38" s="247" t="s">
        <v>5673</v>
      </c>
      <c r="X38" s="258" t="s">
        <v>6164</v>
      </c>
      <c r="Y38" s="248">
        <v>4</v>
      </c>
      <c r="Z38" s="258">
        <v>4</v>
      </c>
      <c r="AA38" s="70" t="s">
        <v>1814</v>
      </c>
      <c r="AB38" s="272"/>
      <c r="AC38" s="272"/>
      <c r="AD38" s="300"/>
      <c r="AE38" s="280" t="s">
        <v>6956</v>
      </c>
      <c r="AF38" s="253" t="s">
        <v>4029</v>
      </c>
      <c r="AG38" s="254">
        <v>100</v>
      </c>
      <c r="AH38" s="254">
        <v>8</v>
      </c>
      <c r="AI38" s="254">
        <v>12</v>
      </c>
      <c r="AJ38" s="254">
        <v>6</v>
      </c>
      <c r="AK38" s="249" t="s">
        <v>4098</v>
      </c>
      <c r="AL38" s="254" t="s">
        <v>4876</v>
      </c>
      <c r="AM38" s="254">
        <v>48</v>
      </c>
      <c r="AN38" s="254">
        <v>53</v>
      </c>
      <c r="AO38" s="254" t="s">
        <v>8931</v>
      </c>
      <c r="AZ38" s="96"/>
      <c r="BA38" s="96"/>
      <c r="BB38" s="97"/>
      <c r="BC38" s="97"/>
      <c r="BD38" s="97"/>
    </row>
    <row r="39" spans="1:56" ht="13.5" customHeight="1">
      <c r="A39" s="284" t="s">
        <v>6960</v>
      </c>
      <c r="B39" s="253" t="s">
        <v>6961</v>
      </c>
      <c r="C39" s="301">
        <v>100</v>
      </c>
      <c r="D39" s="275">
        <v>10</v>
      </c>
      <c r="E39" s="275">
        <v>12</v>
      </c>
      <c r="F39" s="287">
        <v>6</v>
      </c>
      <c r="G39" s="248" t="s">
        <v>6962</v>
      </c>
      <c r="H39" s="252" t="s">
        <v>6963</v>
      </c>
      <c r="I39" s="252" t="s">
        <v>5685</v>
      </c>
      <c r="J39" s="252" t="s">
        <v>6964</v>
      </c>
      <c r="K39" s="247" t="s">
        <v>9064</v>
      </c>
      <c r="L39" s="251" t="s">
        <v>6958</v>
      </c>
      <c r="M39" s="252" t="s">
        <v>6965</v>
      </c>
      <c r="N39" s="708"/>
      <c r="O39" s="280" t="s">
        <v>9001</v>
      </c>
      <c r="P39" s="253" t="s">
        <v>6961</v>
      </c>
      <c r="Q39" s="254" t="s">
        <v>6165</v>
      </c>
      <c r="R39" s="254" t="s">
        <v>6166</v>
      </c>
      <c r="S39" s="247" t="s">
        <v>4641</v>
      </c>
      <c r="T39" s="254" t="s">
        <v>6167</v>
      </c>
      <c r="U39" s="247" t="s">
        <v>6168</v>
      </c>
      <c r="V39" s="254" t="s">
        <v>6169</v>
      </c>
      <c r="W39" s="247" t="s">
        <v>6170</v>
      </c>
      <c r="X39" s="259" t="s">
        <v>6171</v>
      </c>
      <c r="Y39" s="248">
        <v>1</v>
      </c>
      <c r="Z39" s="258">
        <v>4</v>
      </c>
      <c r="AA39" s="70" t="s">
        <v>1814</v>
      </c>
      <c r="AB39" s="272"/>
      <c r="AC39" s="272"/>
      <c r="AD39" s="300"/>
      <c r="AE39" s="280" t="s">
        <v>6960</v>
      </c>
      <c r="AF39" s="253" t="s">
        <v>6961</v>
      </c>
      <c r="AG39" s="254">
        <v>100</v>
      </c>
      <c r="AH39" s="254">
        <v>10</v>
      </c>
      <c r="AI39" s="254">
        <v>12</v>
      </c>
      <c r="AJ39" s="254">
        <v>6</v>
      </c>
      <c r="AK39" s="248" t="s">
        <v>6962</v>
      </c>
      <c r="AL39" s="254" t="s">
        <v>4876</v>
      </c>
      <c r="AM39" s="254">
        <v>50</v>
      </c>
      <c r="AN39" s="254">
        <v>53</v>
      </c>
      <c r="AO39" s="254" t="s">
        <v>8932</v>
      </c>
    </row>
    <row r="40" spans="1:56" ht="13.5" customHeight="1">
      <c r="A40" s="284" t="s">
        <v>2043</v>
      </c>
      <c r="B40" s="253" t="s">
        <v>3014</v>
      </c>
      <c r="C40" s="301">
        <v>100</v>
      </c>
      <c r="D40" s="275">
        <v>12</v>
      </c>
      <c r="E40" s="275">
        <v>12</v>
      </c>
      <c r="F40" s="287">
        <v>6</v>
      </c>
      <c r="G40" s="249" t="s">
        <v>2044</v>
      </c>
      <c r="H40" s="252" t="s">
        <v>4068</v>
      </c>
      <c r="I40" s="252" t="s">
        <v>5685</v>
      </c>
      <c r="J40" s="252" t="s">
        <v>9216</v>
      </c>
      <c r="K40" s="247" t="s">
        <v>3101</v>
      </c>
      <c r="L40" s="251" t="s">
        <v>6958</v>
      </c>
      <c r="M40" s="252" t="s">
        <v>2045</v>
      </c>
      <c r="N40" s="708"/>
      <c r="O40" s="280" t="s">
        <v>9002</v>
      </c>
      <c r="P40" s="253" t="s">
        <v>3014</v>
      </c>
      <c r="Q40" s="254" t="s">
        <v>6172</v>
      </c>
      <c r="R40" s="254" t="s">
        <v>6173</v>
      </c>
      <c r="S40" s="247" t="s">
        <v>4161</v>
      </c>
      <c r="T40" s="257" t="s">
        <v>7370</v>
      </c>
      <c r="U40" s="247" t="s">
        <v>6174</v>
      </c>
      <c r="V40" s="254" t="s">
        <v>6175</v>
      </c>
      <c r="W40" s="247" t="s">
        <v>6176</v>
      </c>
      <c r="X40" s="258" t="s">
        <v>6177</v>
      </c>
      <c r="Y40" s="248">
        <v>1</v>
      </c>
      <c r="Z40" s="258">
        <v>2</v>
      </c>
      <c r="AA40" s="70" t="s">
        <v>1814</v>
      </c>
      <c r="AB40" s="272"/>
      <c r="AC40" s="272"/>
      <c r="AD40" s="300"/>
      <c r="AE40" s="280" t="s">
        <v>2043</v>
      </c>
      <c r="AF40" s="253" t="s">
        <v>3014</v>
      </c>
      <c r="AG40" s="254">
        <v>100</v>
      </c>
      <c r="AH40" s="254">
        <v>12</v>
      </c>
      <c r="AI40" s="254">
        <v>12</v>
      </c>
      <c r="AJ40" s="254">
        <v>6</v>
      </c>
      <c r="AK40" s="249" t="s">
        <v>2044</v>
      </c>
      <c r="AL40" s="254" t="s">
        <v>4876</v>
      </c>
      <c r="AM40" s="254">
        <v>52</v>
      </c>
      <c r="AN40" s="254">
        <v>53</v>
      </c>
      <c r="AO40" s="254" t="s">
        <v>8933</v>
      </c>
    </row>
    <row r="41" spans="1:56" ht="13.5" customHeight="1">
      <c r="A41" s="284" t="s">
        <v>2046</v>
      </c>
      <c r="B41" s="253" t="s">
        <v>2047</v>
      </c>
      <c r="C41" s="301">
        <v>110</v>
      </c>
      <c r="D41" s="275">
        <v>10</v>
      </c>
      <c r="E41" s="275">
        <v>13</v>
      </c>
      <c r="F41" s="287" t="s">
        <v>187</v>
      </c>
      <c r="G41" s="249" t="s">
        <v>8371</v>
      </c>
      <c r="H41" s="252" t="s">
        <v>3328</v>
      </c>
      <c r="I41" s="252" t="s">
        <v>2048</v>
      </c>
      <c r="J41" s="252" t="s">
        <v>2049</v>
      </c>
      <c r="K41" s="247" t="s">
        <v>2050</v>
      </c>
      <c r="L41" s="251" t="s">
        <v>2051</v>
      </c>
      <c r="M41" s="252" t="s">
        <v>2052</v>
      </c>
      <c r="N41" s="708"/>
      <c r="O41" s="280" t="s">
        <v>9003</v>
      </c>
      <c r="P41" s="253" t="s">
        <v>2047</v>
      </c>
      <c r="Q41" s="257" t="s">
        <v>6178</v>
      </c>
      <c r="R41" s="254" t="s">
        <v>6179</v>
      </c>
      <c r="S41" s="247" t="s">
        <v>9042</v>
      </c>
      <c r="T41" s="254" t="s">
        <v>6180</v>
      </c>
      <c r="U41" s="247" t="s">
        <v>2790</v>
      </c>
      <c r="V41" s="254" t="s">
        <v>6181</v>
      </c>
      <c r="W41" s="247" t="s">
        <v>2075</v>
      </c>
      <c r="X41" s="258" t="s">
        <v>6182</v>
      </c>
      <c r="Y41" s="248">
        <v>2</v>
      </c>
      <c r="Z41" s="258">
        <v>4</v>
      </c>
      <c r="AA41" s="70" t="s">
        <v>1814</v>
      </c>
      <c r="AB41" s="272"/>
      <c r="AC41" s="272"/>
      <c r="AD41" s="300"/>
      <c r="AE41" s="280" t="s">
        <v>2046</v>
      </c>
      <c r="AF41" s="253" t="s">
        <v>2047</v>
      </c>
      <c r="AG41" s="254">
        <v>110</v>
      </c>
      <c r="AH41" s="254">
        <v>10</v>
      </c>
      <c r="AI41" s="254">
        <v>13</v>
      </c>
      <c r="AJ41" s="254" t="s">
        <v>187</v>
      </c>
      <c r="AK41" s="249" t="s">
        <v>8371</v>
      </c>
      <c r="AL41" s="254" t="s">
        <v>4876</v>
      </c>
      <c r="AM41" s="254">
        <v>50</v>
      </c>
      <c r="AN41" s="254">
        <v>62</v>
      </c>
      <c r="AO41" s="254" t="s">
        <v>8934</v>
      </c>
    </row>
    <row r="42" spans="1:56" ht="13.5" customHeight="1">
      <c r="A42" s="284" t="s">
        <v>4553</v>
      </c>
      <c r="B42" s="253" t="s">
        <v>2435</v>
      </c>
      <c r="C42" s="301">
        <v>110</v>
      </c>
      <c r="D42" s="275">
        <v>12</v>
      </c>
      <c r="E42" s="275">
        <v>13</v>
      </c>
      <c r="F42" s="287" t="s">
        <v>187</v>
      </c>
      <c r="G42" s="249" t="s">
        <v>4460</v>
      </c>
      <c r="H42" s="252" t="s">
        <v>7818</v>
      </c>
      <c r="I42" s="252" t="s">
        <v>2048</v>
      </c>
      <c r="J42" s="252" t="s">
        <v>3975</v>
      </c>
      <c r="K42" s="247" t="s">
        <v>6423</v>
      </c>
      <c r="L42" s="251" t="s">
        <v>2051</v>
      </c>
      <c r="M42" s="252" t="s">
        <v>2053</v>
      </c>
      <c r="N42" s="708"/>
      <c r="O42" s="280" t="s">
        <v>9004</v>
      </c>
      <c r="P42" s="253" t="s">
        <v>2435</v>
      </c>
      <c r="Q42" s="254" t="s">
        <v>6183</v>
      </c>
      <c r="R42" s="254" t="s">
        <v>6184</v>
      </c>
      <c r="S42" s="247" t="s">
        <v>6185</v>
      </c>
      <c r="T42" s="254" t="s">
        <v>6186</v>
      </c>
      <c r="U42" s="247" t="s">
        <v>9325</v>
      </c>
      <c r="V42" s="257" t="s">
        <v>6187</v>
      </c>
      <c r="W42" s="247" t="s">
        <v>2069</v>
      </c>
      <c r="X42" s="258" t="s">
        <v>6188</v>
      </c>
      <c r="Y42" s="248">
        <v>1</v>
      </c>
      <c r="Z42" s="258">
        <v>3</v>
      </c>
      <c r="AA42" s="70" t="s">
        <v>1814</v>
      </c>
      <c r="AB42" s="272"/>
      <c r="AC42" s="272"/>
      <c r="AD42" s="300"/>
      <c r="AE42" s="280" t="s">
        <v>4553</v>
      </c>
      <c r="AF42" s="253" t="s">
        <v>2435</v>
      </c>
      <c r="AG42" s="254">
        <v>110</v>
      </c>
      <c r="AH42" s="254">
        <v>12</v>
      </c>
      <c r="AI42" s="254">
        <v>13</v>
      </c>
      <c r="AJ42" s="254" t="s">
        <v>187</v>
      </c>
      <c r="AK42" s="249" t="s">
        <v>4460</v>
      </c>
      <c r="AL42" s="254" t="s">
        <v>4876</v>
      </c>
      <c r="AM42" s="254">
        <v>52</v>
      </c>
      <c r="AN42" s="254">
        <v>62</v>
      </c>
      <c r="AO42" s="254" t="s">
        <v>8440</v>
      </c>
    </row>
    <row r="43" spans="1:56" ht="13.5" customHeight="1">
      <c r="A43" s="284" t="s">
        <v>4554</v>
      </c>
      <c r="B43" s="253" t="s">
        <v>2054</v>
      </c>
      <c r="C43" s="301">
        <v>120</v>
      </c>
      <c r="D43" s="275">
        <v>10</v>
      </c>
      <c r="E43" s="275">
        <v>13</v>
      </c>
      <c r="F43" s="287" t="s">
        <v>187</v>
      </c>
      <c r="G43" s="249" t="s">
        <v>2055</v>
      </c>
      <c r="H43" s="252" t="s">
        <v>2056</v>
      </c>
      <c r="I43" s="252" t="s">
        <v>4501</v>
      </c>
      <c r="J43" s="252" t="s">
        <v>4491</v>
      </c>
      <c r="K43" s="247" t="s">
        <v>5701</v>
      </c>
      <c r="L43" s="251" t="s">
        <v>2057</v>
      </c>
      <c r="M43" s="252" t="s">
        <v>2058</v>
      </c>
      <c r="N43" s="708"/>
      <c r="O43" s="280" t="s">
        <v>2270</v>
      </c>
      <c r="P43" s="253" t="s">
        <v>2054</v>
      </c>
      <c r="Q43" s="254" t="s">
        <v>6908</v>
      </c>
      <c r="R43" s="254" t="s">
        <v>6189</v>
      </c>
      <c r="S43" s="247" t="s">
        <v>2786</v>
      </c>
      <c r="T43" s="254" t="s">
        <v>6190</v>
      </c>
      <c r="U43" s="247" t="s">
        <v>3293</v>
      </c>
      <c r="V43" s="254" t="s">
        <v>6191</v>
      </c>
      <c r="W43" s="247" t="s">
        <v>2375</v>
      </c>
      <c r="X43" s="258" t="s">
        <v>6192</v>
      </c>
      <c r="Y43" s="248">
        <v>4</v>
      </c>
      <c r="Z43" s="258">
        <v>4</v>
      </c>
      <c r="AA43" s="70" t="s">
        <v>1814</v>
      </c>
      <c r="AB43" s="272"/>
      <c r="AC43" s="272"/>
      <c r="AD43" s="300"/>
      <c r="AE43" s="280" t="s">
        <v>4554</v>
      </c>
      <c r="AF43" s="253" t="s">
        <v>2054</v>
      </c>
      <c r="AG43" s="254">
        <v>120</v>
      </c>
      <c r="AH43" s="254">
        <v>10</v>
      </c>
      <c r="AI43" s="254">
        <v>13</v>
      </c>
      <c r="AJ43" s="254" t="s">
        <v>187</v>
      </c>
      <c r="AK43" s="249" t="s">
        <v>2055</v>
      </c>
      <c r="AL43" s="254" t="s">
        <v>4876</v>
      </c>
      <c r="AM43" s="254">
        <v>50</v>
      </c>
      <c r="AN43" s="254">
        <v>72</v>
      </c>
      <c r="AO43" s="254" t="s">
        <v>8935</v>
      </c>
    </row>
    <row r="44" spans="1:56" ht="13.5" customHeight="1">
      <c r="A44" s="284" t="s">
        <v>2271</v>
      </c>
      <c r="B44" s="253" t="s">
        <v>8382</v>
      </c>
      <c r="C44" s="301">
        <v>120</v>
      </c>
      <c r="D44" s="275">
        <v>11</v>
      </c>
      <c r="E44" s="275">
        <v>13</v>
      </c>
      <c r="F44" s="287" t="s">
        <v>187</v>
      </c>
      <c r="G44" s="249" t="s">
        <v>9218</v>
      </c>
      <c r="H44" s="252" t="s">
        <v>2059</v>
      </c>
      <c r="I44" s="252" t="s">
        <v>4501</v>
      </c>
      <c r="J44" s="252" t="s">
        <v>2060</v>
      </c>
      <c r="K44" s="247" t="s">
        <v>2061</v>
      </c>
      <c r="L44" s="251" t="s">
        <v>2057</v>
      </c>
      <c r="M44" s="252" t="s">
        <v>4778</v>
      </c>
      <c r="N44" s="708"/>
      <c r="O44" s="280" t="s">
        <v>2271</v>
      </c>
      <c r="P44" s="253" t="s">
        <v>8382</v>
      </c>
      <c r="Q44" s="254" t="s">
        <v>6193</v>
      </c>
      <c r="R44" s="254" t="s">
        <v>9121</v>
      </c>
      <c r="S44" s="247" t="s">
        <v>3116</v>
      </c>
      <c r="T44" s="254" t="s">
        <v>6194</v>
      </c>
      <c r="U44" s="247" t="s">
        <v>6429</v>
      </c>
      <c r="V44" s="254" t="s">
        <v>6195</v>
      </c>
      <c r="W44" s="247" t="s">
        <v>2375</v>
      </c>
      <c r="X44" s="258" t="s">
        <v>6444</v>
      </c>
      <c r="Y44" s="248">
        <v>2</v>
      </c>
      <c r="Z44" s="258">
        <v>4</v>
      </c>
      <c r="AA44" s="70" t="s">
        <v>1814</v>
      </c>
      <c r="AB44" s="272"/>
      <c r="AC44" s="272"/>
      <c r="AD44" s="300"/>
      <c r="AE44" s="280" t="s">
        <v>2271</v>
      </c>
      <c r="AF44" s="253" t="s">
        <v>8382</v>
      </c>
      <c r="AG44" s="254">
        <v>120</v>
      </c>
      <c r="AH44" s="254">
        <v>11</v>
      </c>
      <c r="AI44" s="254">
        <v>13</v>
      </c>
      <c r="AJ44" s="254" t="s">
        <v>187</v>
      </c>
      <c r="AK44" s="249" t="s">
        <v>9218</v>
      </c>
      <c r="AL44" s="254" t="s">
        <v>4876</v>
      </c>
      <c r="AM44" s="254">
        <v>51</v>
      </c>
      <c r="AN44" s="254">
        <v>72</v>
      </c>
      <c r="AO44" s="254" t="s">
        <v>8936</v>
      </c>
    </row>
    <row r="45" spans="1:56" ht="13.5" customHeight="1">
      <c r="A45" s="284" t="s">
        <v>4555</v>
      </c>
      <c r="B45" s="253" t="s">
        <v>4036</v>
      </c>
      <c r="C45" s="301">
        <v>120</v>
      </c>
      <c r="D45" s="275">
        <v>12</v>
      </c>
      <c r="E45" s="275">
        <v>13</v>
      </c>
      <c r="F45" s="287" t="s">
        <v>187</v>
      </c>
      <c r="G45" s="249" t="s">
        <v>4779</v>
      </c>
      <c r="H45" s="252" t="s">
        <v>4780</v>
      </c>
      <c r="I45" s="252" t="s">
        <v>4501</v>
      </c>
      <c r="J45" s="252" t="s">
        <v>8625</v>
      </c>
      <c r="K45" s="247" t="s">
        <v>3770</v>
      </c>
      <c r="L45" s="251" t="s">
        <v>2057</v>
      </c>
      <c r="M45" s="252" t="s">
        <v>7717</v>
      </c>
      <c r="N45" s="708"/>
      <c r="O45" s="280" t="s">
        <v>2272</v>
      </c>
      <c r="P45" s="253" t="s">
        <v>4036</v>
      </c>
      <c r="Q45" s="254" t="s">
        <v>6445</v>
      </c>
      <c r="R45" s="254" t="s">
        <v>6446</v>
      </c>
      <c r="S45" s="247" t="s">
        <v>7130</v>
      </c>
      <c r="T45" s="254" t="s">
        <v>6447</v>
      </c>
      <c r="U45" s="247" t="s">
        <v>6448</v>
      </c>
      <c r="V45" s="257" t="s">
        <v>6449</v>
      </c>
      <c r="W45" s="247" t="s">
        <v>6939</v>
      </c>
      <c r="X45" s="258" t="s">
        <v>6450</v>
      </c>
      <c r="Y45" s="248">
        <v>1</v>
      </c>
      <c r="Z45" s="258">
        <v>4</v>
      </c>
      <c r="AA45" s="70" t="s">
        <v>1814</v>
      </c>
      <c r="AB45" s="272"/>
      <c r="AC45" s="272"/>
      <c r="AD45" s="300"/>
      <c r="AE45" s="280" t="s">
        <v>4555</v>
      </c>
      <c r="AF45" s="253" t="s">
        <v>4036</v>
      </c>
      <c r="AG45" s="254">
        <v>120</v>
      </c>
      <c r="AH45" s="254">
        <v>12</v>
      </c>
      <c r="AI45" s="254">
        <v>13</v>
      </c>
      <c r="AJ45" s="254" t="s">
        <v>187</v>
      </c>
      <c r="AK45" s="249" t="s">
        <v>4779</v>
      </c>
      <c r="AL45" s="254" t="s">
        <v>4876</v>
      </c>
      <c r="AM45" s="254">
        <v>52</v>
      </c>
      <c r="AN45" s="254">
        <v>72</v>
      </c>
      <c r="AO45" s="254" t="s">
        <v>8937</v>
      </c>
    </row>
    <row r="46" spans="1:56" ht="13.5" customHeight="1">
      <c r="A46" s="284" t="s">
        <v>9006</v>
      </c>
      <c r="B46" s="253" t="s">
        <v>4781</v>
      </c>
      <c r="C46" s="301">
        <v>120</v>
      </c>
      <c r="D46" s="275">
        <v>13</v>
      </c>
      <c r="E46" s="275">
        <v>13</v>
      </c>
      <c r="F46" s="287" t="s">
        <v>187</v>
      </c>
      <c r="G46" s="249" t="s">
        <v>4782</v>
      </c>
      <c r="H46" s="252" t="s">
        <v>4783</v>
      </c>
      <c r="I46" s="252" t="s">
        <v>4501</v>
      </c>
      <c r="J46" s="252" t="s">
        <v>6539</v>
      </c>
      <c r="K46" s="247" t="s">
        <v>4784</v>
      </c>
      <c r="L46" s="251" t="s">
        <v>2057</v>
      </c>
      <c r="M46" s="252" t="s">
        <v>9044</v>
      </c>
      <c r="N46" s="708"/>
      <c r="O46" s="280" t="s">
        <v>9006</v>
      </c>
      <c r="P46" s="253" t="s">
        <v>4781</v>
      </c>
      <c r="Q46" s="257" t="s">
        <v>6451</v>
      </c>
      <c r="R46" s="254" t="s">
        <v>6452</v>
      </c>
      <c r="S46" s="247" t="s">
        <v>9085</v>
      </c>
      <c r="T46" s="254" t="s">
        <v>6453</v>
      </c>
      <c r="U46" s="247" t="s">
        <v>6454</v>
      </c>
      <c r="V46" s="254" t="s">
        <v>6455</v>
      </c>
      <c r="W46" s="247" t="s">
        <v>6939</v>
      </c>
      <c r="X46" s="258" t="s">
        <v>6456</v>
      </c>
      <c r="Y46" s="248">
        <v>1</v>
      </c>
      <c r="Z46" s="258">
        <v>3</v>
      </c>
      <c r="AA46" s="70" t="s">
        <v>1814</v>
      </c>
      <c r="AB46" s="272"/>
      <c r="AC46" s="272"/>
      <c r="AD46" s="300"/>
      <c r="AE46" s="280" t="s">
        <v>9006</v>
      </c>
      <c r="AF46" s="253" t="s">
        <v>4781</v>
      </c>
      <c r="AG46" s="254">
        <v>120</v>
      </c>
      <c r="AH46" s="254">
        <v>13</v>
      </c>
      <c r="AI46" s="254">
        <v>13</v>
      </c>
      <c r="AJ46" s="254" t="s">
        <v>187</v>
      </c>
      <c r="AK46" s="249" t="s">
        <v>4782</v>
      </c>
      <c r="AL46" s="254" t="s">
        <v>4876</v>
      </c>
      <c r="AM46" s="254">
        <v>53</v>
      </c>
      <c r="AN46" s="254">
        <v>72</v>
      </c>
      <c r="AO46" s="254" t="s">
        <v>2052</v>
      </c>
    </row>
    <row r="47" spans="1:56" ht="13.5" customHeight="1">
      <c r="A47" s="284" t="s">
        <v>9007</v>
      </c>
      <c r="B47" s="253" t="s">
        <v>2440</v>
      </c>
      <c r="C47" s="301">
        <v>120</v>
      </c>
      <c r="D47" s="275">
        <v>15</v>
      </c>
      <c r="E47" s="275">
        <v>13</v>
      </c>
      <c r="F47" s="287" t="s">
        <v>187</v>
      </c>
      <c r="G47" s="249" t="s">
        <v>2441</v>
      </c>
      <c r="H47" s="252" t="s">
        <v>3086</v>
      </c>
      <c r="I47" s="252" t="s">
        <v>4501</v>
      </c>
      <c r="J47" s="252" t="s">
        <v>4785</v>
      </c>
      <c r="K47" s="247" t="s">
        <v>4684</v>
      </c>
      <c r="L47" s="251" t="s">
        <v>2057</v>
      </c>
      <c r="M47" s="252" t="s">
        <v>4493</v>
      </c>
      <c r="N47" s="708"/>
      <c r="O47" s="280" t="s">
        <v>9007</v>
      </c>
      <c r="P47" s="253" t="s">
        <v>2440</v>
      </c>
      <c r="Q47" s="254" t="s">
        <v>6457</v>
      </c>
      <c r="R47" s="254" t="s">
        <v>6458</v>
      </c>
      <c r="S47" s="247" t="s">
        <v>2784</v>
      </c>
      <c r="T47" s="254" t="s">
        <v>6459</v>
      </c>
      <c r="U47" s="247" t="s">
        <v>6460</v>
      </c>
      <c r="V47" s="254" t="s">
        <v>6461</v>
      </c>
      <c r="W47" s="247" t="s">
        <v>2381</v>
      </c>
      <c r="X47" s="258" t="s">
        <v>6462</v>
      </c>
      <c r="Y47" s="248">
        <v>1</v>
      </c>
      <c r="Z47" s="258">
        <v>1</v>
      </c>
      <c r="AA47" s="70" t="s">
        <v>1814</v>
      </c>
      <c r="AB47" s="272"/>
      <c r="AC47" s="272"/>
      <c r="AD47" s="300"/>
      <c r="AE47" s="280" t="s">
        <v>9007</v>
      </c>
      <c r="AF47" s="253" t="s">
        <v>2440</v>
      </c>
      <c r="AG47" s="254">
        <v>120</v>
      </c>
      <c r="AH47" s="254">
        <v>15</v>
      </c>
      <c r="AI47" s="254">
        <v>13</v>
      </c>
      <c r="AJ47" s="254" t="s">
        <v>187</v>
      </c>
      <c r="AK47" s="249" t="s">
        <v>2441</v>
      </c>
      <c r="AL47" s="254" t="s">
        <v>4876</v>
      </c>
      <c r="AM47" s="254">
        <v>55</v>
      </c>
      <c r="AN47" s="254">
        <v>72</v>
      </c>
      <c r="AO47" s="254" t="s">
        <v>8938</v>
      </c>
    </row>
    <row r="48" spans="1:56" ht="13.5" customHeight="1">
      <c r="A48" s="284" t="s">
        <v>4556</v>
      </c>
      <c r="B48" s="253" t="s">
        <v>2773</v>
      </c>
      <c r="C48" s="301">
        <v>130</v>
      </c>
      <c r="D48" s="275">
        <v>12</v>
      </c>
      <c r="E48" s="275">
        <v>14</v>
      </c>
      <c r="F48" s="287">
        <v>7</v>
      </c>
      <c r="G48" s="249" t="s">
        <v>4786</v>
      </c>
      <c r="H48" s="252" t="s">
        <v>9085</v>
      </c>
      <c r="I48" s="252" t="s">
        <v>4787</v>
      </c>
      <c r="J48" s="252" t="s">
        <v>4788</v>
      </c>
      <c r="K48" s="247" t="s">
        <v>6579</v>
      </c>
      <c r="L48" s="251" t="s">
        <v>4789</v>
      </c>
      <c r="M48" s="252" t="s">
        <v>5721</v>
      </c>
      <c r="N48" s="708"/>
      <c r="O48" s="280" t="s">
        <v>1653</v>
      </c>
      <c r="P48" s="253" t="s">
        <v>2773</v>
      </c>
      <c r="Q48" s="254" t="s">
        <v>6463</v>
      </c>
      <c r="R48" s="254" t="s">
        <v>6464</v>
      </c>
      <c r="S48" s="247" t="s">
        <v>3741</v>
      </c>
      <c r="T48" s="254" t="s">
        <v>6465</v>
      </c>
      <c r="U48" s="247" t="s">
        <v>8760</v>
      </c>
      <c r="V48" s="254" t="s">
        <v>6466</v>
      </c>
      <c r="W48" s="247" t="s">
        <v>6865</v>
      </c>
      <c r="X48" s="258" t="s">
        <v>6467</v>
      </c>
      <c r="Y48" s="248">
        <v>2</v>
      </c>
      <c r="Z48" s="258">
        <v>4</v>
      </c>
      <c r="AA48" s="70" t="s">
        <v>1814</v>
      </c>
      <c r="AB48" s="272"/>
      <c r="AC48" s="272"/>
      <c r="AD48" s="300"/>
      <c r="AE48" s="280" t="s">
        <v>4556</v>
      </c>
      <c r="AF48" s="253" t="s">
        <v>2773</v>
      </c>
      <c r="AG48" s="254">
        <v>130</v>
      </c>
      <c r="AH48" s="254">
        <v>12</v>
      </c>
      <c r="AI48" s="254">
        <v>14</v>
      </c>
      <c r="AJ48" s="254">
        <v>7</v>
      </c>
      <c r="AK48" s="249" t="s">
        <v>4786</v>
      </c>
      <c r="AL48" s="254" t="s">
        <v>4876</v>
      </c>
      <c r="AM48" s="254">
        <v>52</v>
      </c>
      <c r="AN48" s="254">
        <v>82</v>
      </c>
      <c r="AO48" s="254" t="s">
        <v>8939</v>
      </c>
    </row>
    <row r="49" spans="1:41" ht="13.5" customHeight="1">
      <c r="A49" s="284" t="s">
        <v>4557</v>
      </c>
      <c r="B49" s="253" t="s">
        <v>8816</v>
      </c>
      <c r="C49" s="301">
        <v>150</v>
      </c>
      <c r="D49" s="275">
        <v>10</v>
      </c>
      <c r="E49" s="275">
        <v>16</v>
      </c>
      <c r="F49" s="287">
        <v>8</v>
      </c>
      <c r="G49" s="249" t="s">
        <v>6425</v>
      </c>
      <c r="H49" s="252" t="s">
        <v>3286</v>
      </c>
      <c r="I49" s="252" t="s">
        <v>6468</v>
      </c>
      <c r="J49" s="252" t="s">
        <v>4026</v>
      </c>
      <c r="K49" s="247" t="s">
        <v>6469</v>
      </c>
      <c r="L49" s="251" t="s">
        <v>6470</v>
      </c>
      <c r="M49" s="252" t="s">
        <v>663</v>
      </c>
      <c r="N49" s="708"/>
      <c r="O49" s="280" t="s">
        <v>5962</v>
      </c>
      <c r="P49" s="253" t="s">
        <v>8816</v>
      </c>
      <c r="Q49" s="254" t="s">
        <v>6492</v>
      </c>
      <c r="R49" s="254" t="s">
        <v>6493</v>
      </c>
      <c r="S49" s="247" t="s">
        <v>6429</v>
      </c>
      <c r="T49" s="257" t="s">
        <v>6494</v>
      </c>
      <c r="U49" s="247" t="s">
        <v>4503</v>
      </c>
      <c r="V49" s="254" t="s">
        <v>6495</v>
      </c>
      <c r="W49" s="247" t="s">
        <v>2693</v>
      </c>
      <c r="X49" s="258" t="s">
        <v>6496</v>
      </c>
      <c r="Y49" s="248">
        <v>4</v>
      </c>
      <c r="Z49" s="258">
        <v>4</v>
      </c>
      <c r="AA49" s="70" t="s">
        <v>1814</v>
      </c>
      <c r="AB49" s="272"/>
      <c r="AC49" s="272"/>
      <c r="AD49" s="300"/>
      <c r="AE49" s="280" t="s">
        <v>4557</v>
      </c>
      <c r="AF49" s="253" t="s">
        <v>8816</v>
      </c>
      <c r="AG49" s="254">
        <v>150</v>
      </c>
      <c r="AH49" s="254">
        <v>10</v>
      </c>
      <c r="AI49" s="254">
        <v>16</v>
      </c>
      <c r="AJ49" s="254">
        <v>8</v>
      </c>
      <c r="AK49" s="249" t="s">
        <v>6425</v>
      </c>
      <c r="AL49" s="254" t="s">
        <v>4876</v>
      </c>
      <c r="AM49" s="254">
        <v>52</v>
      </c>
      <c r="AN49" s="254">
        <v>102</v>
      </c>
      <c r="AO49" s="254" t="s">
        <v>8940</v>
      </c>
    </row>
    <row r="50" spans="1:41" ht="13.5" customHeight="1">
      <c r="A50" s="284" t="s">
        <v>4558</v>
      </c>
      <c r="B50" s="253" t="s">
        <v>6471</v>
      </c>
      <c r="C50" s="301">
        <v>150</v>
      </c>
      <c r="D50" s="275">
        <v>12</v>
      </c>
      <c r="E50" s="275">
        <v>16</v>
      </c>
      <c r="F50" s="287">
        <v>8</v>
      </c>
      <c r="G50" s="249" t="s">
        <v>6472</v>
      </c>
      <c r="H50" s="252" t="s">
        <v>3627</v>
      </c>
      <c r="I50" s="252" t="s">
        <v>6468</v>
      </c>
      <c r="J50" s="252" t="s">
        <v>6473</v>
      </c>
      <c r="K50" s="247" t="s">
        <v>6050</v>
      </c>
      <c r="L50" s="251" t="s">
        <v>6470</v>
      </c>
      <c r="M50" s="252" t="s">
        <v>6474</v>
      </c>
      <c r="N50" s="708"/>
      <c r="O50" s="280" t="s">
        <v>5963</v>
      </c>
      <c r="P50" s="253" t="s">
        <v>6471</v>
      </c>
      <c r="Q50" s="254" t="s">
        <v>6497</v>
      </c>
      <c r="R50" s="254" t="s">
        <v>6498</v>
      </c>
      <c r="S50" s="247" t="s">
        <v>6579</v>
      </c>
      <c r="T50" s="254">
        <v>1172</v>
      </c>
      <c r="U50" s="247" t="s">
        <v>2365</v>
      </c>
      <c r="V50" s="257" t="s">
        <v>6499</v>
      </c>
      <c r="W50" s="247" t="s">
        <v>8925</v>
      </c>
      <c r="X50" s="258" t="s">
        <v>6500</v>
      </c>
      <c r="Y50" s="248">
        <v>4</v>
      </c>
      <c r="Z50" s="258">
        <v>4</v>
      </c>
      <c r="AA50" s="70" t="s">
        <v>1814</v>
      </c>
      <c r="AB50" s="272"/>
      <c r="AC50" s="272"/>
      <c r="AD50" s="300"/>
      <c r="AE50" s="280" t="s">
        <v>4558</v>
      </c>
      <c r="AF50" s="253" t="s">
        <v>6471</v>
      </c>
      <c r="AG50" s="254">
        <v>150</v>
      </c>
      <c r="AH50" s="254">
        <v>12</v>
      </c>
      <c r="AI50" s="254">
        <v>16</v>
      </c>
      <c r="AJ50" s="254">
        <v>8</v>
      </c>
      <c r="AK50" s="249" t="s">
        <v>6472</v>
      </c>
      <c r="AL50" s="254" t="s">
        <v>4876</v>
      </c>
      <c r="AM50" s="254">
        <v>54</v>
      </c>
      <c r="AN50" s="254">
        <v>102</v>
      </c>
      <c r="AO50" s="254" t="s">
        <v>7276</v>
      </c>
    </row>
    <row r="51" spans="1:41" ht="13.5" customHeight="1">
      <c r="A51" s="284" t="s">
        <v>9192</v>
      </c>
      <c r="B51" s="253" t="s">
        <v>4646</v>
      </c>
      <c r="C51" s="301">
        <v>150</v>
      </c>
      <c r="D51" s="275">
        <v>14</v>
      </c>
      <c r="E51" s="275">
        <v>16</v>
      </c>
      <c r="F51" s="287">
        <v>8</v>
      </c>
      <c r="G51" s="249" t="s">
        <v>4635</v>
      </c>
      <c r="H51" s="252" t="s">
        <v>3352</v>
      </c>
      <c r="I51" s="252" t="s">
        <v>6468</v>
      </c>
      <c r="J51" s="252" t="s">
        <v>4647</v>
      </c>
      <c r="K51" s="247" t="s">
        <v>4648</v>
      </c>
      <c r="L51" s="251" t="s">
        <v>6470</v>
      </c>
      <c r="M51" s="252" t="s">
        <v>4649</v>
      </c>
      <c r="N51" s="708"/>
      <c r="O51" s="280" t="s">
        <v>6646</v>
      </c>
      <c r="P51" s="253" t="s">
        <v>4646</v>
      </c>
      <c r="Q51" s="257" t="s">
        <v>6775</v>
      </c>
      <c r="R51" s="254" t="s">
        <v>6776</v>
      </c>
      <c r="S51" s="247" t="s">
        <v>4638</v>
      </c>
      <c r="T51" s="257">
        <v>1344</v>
      </c>
      <c r="U51" s="247" t="s">
        <v>6777</v>
      </c>
      <c r="V51" s="257" t="s">
        <v>6878</v>
      </c>
      <c r="W51" s="247" t="s">
        <v>3308</v>
      </c>
      <c r="X51" s="259" t="s">
        <v>6778</v>
      </c>
      <c r="Y51" s="248">
        <v>2</v>
      </c>
      <c r="Z51" s="258">
        <v>4</v>
      </c>
      <c r="AA51" s="70" t="s">
        <v>1814</v>
      </c>
      <c r="AB51" s="272"/>
      <c r="AC51" s="272"/>
      <c r="AD51" s="300"/>
      <c r="AE51" s="280" t="s">
        <v>9192</v>
      </c>
      <c r="AF51" s="253" t="s">
        <v>4646</v>
      </c>
      <c r="AG51" s="254">
        <v>150</v>
      </c>
      <c r="AH51" s="254">
        <v>14</v>
      </c>
      <c r="AI51" s="254">
        <v>16</v>
      </c>
      <c r="AJ51" s="254">
        <v>8</v>
      </c>
      <c r="AK51" s="249" t="s">
        <v>4635</v>
      </c>
      <c r="AL51" s="254" t="s">
        <v>4876</v>
      </c>
      <c r="AM51" s="254">
        <v>56</v>
      </c>
      <c r="AN51" s="254">
        <v>102</v>
      </c>
      <c r="AO51" s="254" t="s">
        <v>8941</v>
      </c>
    </row>
    <row r="52" spans="1:41" ht="13.5" customHeight="1">
      <c r="A52" s="284" t="s">
        <v>9193</v>
      </c>
      <c r="B52" s="253" t="s">
        <v>4650</v>
      </c>
      <c r="C52" s="301">
        <v>150</v>
      </c>
      <c r="D52" s="275">
        <v>15</v>
      </c>
      <c r="E52" s="275">
        <v>16</v>
      </c>
      <c r="F52" s="287">
        <v>8</v>
      </c>
      <c r="G52" s="249" t="s">
        <v>4060</v>
      </c>
      <c r="H52" s="252" t="s">
        <v>2061</v>
      </c>
      <c r="I52" s="252" t="s">
        <v>6468</v>
      </c>
      <c r="J52" s="252" t="s">
        <v>4651</v>
      </c>
      <c r="K52" s="247" t="s">
        <v>4652</v>
      </c>
      <c r="L52" s="251" t="s">
        <v>6470</v>
      </c>
      <c r="M52" s="252" t="s">
        <v>4653</v>
      </c>
      <c r="N52" s="708"/>
      <c r="O52" s="280" t="s">
        <v>6647</v>
      </c>
      <c r="P52" s="253" t="s">
        <v>4650</v>
      </c>
      <c r="Q52" s="254" t="s">
        <v>6779</v>
      </c>
      <c r="R52" s="254" t="s">
        <v>2163</v>
      </c>
      <c r="S52" s="247" t="s">
        <v>3470</v>
      </c>
      <c r="T52" s="254">
        <v>1427</v>
      </c>
      <c r="U52" s="247" t="s">
        <v>2164</v>
      </c>
      <c r="V52" s="257" t="s">
        <v>2165</v>
      </c>
      <c r="W52" s="247" t="s">
        <v>3308</v>
      </c>
      <c r="X52" s="258" t="s">
        <v>2166</v>
      </c>
      <c r="Y52" s="248">
        <v>1</v>
      </c>
      <c r="Z52" s="258">
        <v>4</v>
      </c>
      <c r="AA52" s="70" t="s">
        <v>1814</v>
      </c>
      <c r="AB52" s="272"/>
      <c r="AC52" s="272"/>
      <c r="AD52" s="300"/>
      <c r="AE52" s="280" t="s">
        <v>9193</v>
      </c>
      <c r="AF52" s="253" t="s">
        <v>4650</v>
      </c>
      <c r="AG52" s="254">
        <v>150</v>
      </c>
      <c r="AH52" s="254">
        <v>15</v>
      </c>
      <c r="AI52" s="254">
        <v>16</v>
      </c>
      <c r="AJ52" s="254">
        <v>8</v>
      </c>
      <c r="AK52" s="249" t="s">
        <v>4060</v>
      </c>
      <c r="AL52" s="254" t="s">
        <v>4876</v>
      </c>
      <c r="AM52" s="254">
        <v>57</v>
      </c>
      <c r="AN52" s="254">
        <v>102</v>
      </c>
      <c r="AO52" s="254" t="s">
        <v>8942</v>
      </c>
    </row>
    <row r="53" spans="1:41" ht="13.5" customHeight="1">
      <c r="A53" s="284" t="s">
        <v>9194</v>
      </c>
      <c r="B53" s="253" t="s">
        <v>4654</v>
      </c>
      <c r="C53" s="301">
        <v>150</v>
      </c>
      <c r="D53" s="275">
        <v>18</v>
      </c>
      <c r="E53" s="275">
        <v>16</v>
      </c>
      <c r="F53" s="287">
        <v>8</v>
      </c>
      <c r="G53" s="249" t="s">
        <v>3023</v>
      </c>
      <c r="H53" s="252" t="s">
        <v>4655</v>
      </c>
      <c r="I53" s="252" t="s">
        <v>6468</v>
      </c>
      <c r="J53" s="252" t="s">
        <v>4656</v>
      </c>
      <c r="K53" s="247" t="s">
        <v>4657</v>
      </c>
      <c r="L53" s="251" t="s">
        <v>6470</v>
      </c>
      <c r="M53" s="252" t="s">
        <v>4658</v>
      </c>
      <c r="N53" s="708"/>
      <c r="O53" s="280" t="s">
        <v>6648</v>
      </c>
      <c r="P53" s="253" t="s">
        <v>4654</v>
      </c>
      <c r="Q53" s="254">
        <v>1050</v>
      </c>
      <c r="R53" s="254" t="s">
        <v>2167</v>
      </c>
      <c r="S53" s="247" t="s">
        <v>6552</v>
      </c>
      <c r="T53" s="254">
        <v>1666</v>
      </c>
      <c r="U53" s="247" t="s">
        <v>4026</v>
      </c>
      <c r="V53" s="254" t="s">
        <v>2168</v>
      </c>
      <c r="W53" s="247" t="s">
        <v>2169</v>
      </c>
      <c r="X53" s="258" t="s">
        <v>2170</v>
      </c>
      <c r="Y53" s="248">
        <v>1</v>
      </c>
      <c r="Z53" s="258">
        <v>2</v>
      </c>
      <c r="AA53" s="70" t="s">
        <v>1814</v>
      </c>
      <c r="AB53" s="272"/>
      <c r="AC53" s="272"/>
      <c r="AD53" s="300"/>
      <c r="AE53" s="280" t="s">
        <v>9194</v>
      </c>
      <c r="AF53" s="253" t="s">
        <v>4654</v>
      </c>
      <c r="AG53" s="254">
        <v>150</v>
      </c>
      <c r="AH53" s="254">
        <v>18</v>
      </c>
      <c r="AI53" s="254">
        <v>16</v>
      </c>
      <c r="AJ53" s="254">
        <v>8</v>
      </c>
      <c r="AK53" s="249" t="s">
        <v>3023</v>
      </c>
      <c r="AL53" s="254" t="s">
        <v>4876</v>
      </c>
      <c r="AM53" s="254">
        <v>61</v>
      </c>
      <c r="AN53" s="254">
        <v>102</v>
      </c>
      <c r="AO53" s="254" t="s">
        <v>8943</v>
      </c>
    </row>
    <row r="54" spans="1:41" ht="13.5" customHeight="1">
      <c r="A54" s="284" t="s">
        <v>1634</v>
      </c>
      <c r="B54" s="253" t="s">
        <v>2441</v>
      </c>
      <c r="C54" s="301">
        <v>160</v>
      </c>
      <c r="D54" s="275">
        <v>14</v>
      </c>
      <c r="E54" s="275">
        <v>17</v>
      </c>
      <c r="F54" s="287" t="s">
        <v>4456</v>
      </c>
      <c r="G54" s="249" t="s">
        <v>6430</v>
      </c>
      <c r="H54" s="252" t="s">
        <v>3975</v>
      </c>
      <c r="I54" s="252" t="s">
        <v>4659</v>
      </c>
      <c r="J54" s="252" t="s">
        <v>8758</v>
      </c>
      <c r="K54" s="247" t="s">
        <v>8677</v>
      </c>
      <c r="L54" s="251" t="s">
        <v>4660</v>
      </c>
      <c r="M54" s="252" t="s">
        <v>4661</v>
      </c>
      <c r="N54" s="708"/>
      <c r="O54" s="280" t="s">
        <v>6649</v>
      </c>
      <c r="P54" s="253" t="s">
        <v>2441</v>
      </c>
      <c r="Q54" s="254">
        <v>1034</v>
      </c>
      <c r="R54" s="254" t="s">
        <v>2171</v>
      </c>
      <c r="S54" s="247" t="s">
        <v>3313</v>
      </c>
      <c r="T54" s="254">
        <v>1644</v>
      </c>
      <c r="U54" s="247" t="s">
        <v>4656</v>
      </c>
      <c r="V54" s="254" t="s">
        <v>2172</v>
      </c>
      <c r="W54" s="247" t="s">
        <v>3722</v>
      </c>
      <c r="X54" s="258" t="s">
        <v>2173</v>
      </c>
      <c r="Y54" s="248">
        <v>3</v>
      </c>
      <c r="Z54" s="258">
        <v>4</v>
      </c>
      <c r="AA54" s="70" t="s">
        <v>1814</v>
      </c>
      <c r="AB54" s="272"/>
      <c r="AC54" s="272"/>
      <c r="AD54" s="300"/>
      <c r="AE54" s="280" t="s">
        <v>1634</v>
      </c>
      <c r="AF54" s="253" t="s">
        <v>2441</v>
      </c>
      <c r="AG54" s="254">
        <v>160</v>
      </c>
      <c r="AH54" s="254">
        <v>14</v>
      </c>
      <c r="AI54" s="254">
        <v>17</v>
      </c>
      <c r="AJ54" s="254" t="s">
        <v>4456</v>
      </c>
      <c r="AK54" s="249" t="s">
        <v>6430</v>
      </c>
      <c r="AL54" s="254" t="s">
        <v>4876</v>
      </c>
      <c r="AM54" s="254">
        <v>57</v>
      </c>
      <c r="AN54" s="254">
        <v>111</v>
      </c>
      <c r="AO54" s="254" t="s">
        <v>8944</v>
      </c>
    </row>
    <row r="55" spans="1:41" ht="13.5" customHeight="1">
      <c r="A55" s="284" t="s">
        <v>1338</v>
      </c>
      <c r="B55" s="253" t="s">
        <v>8802</v>
      </c>
      <c r="C55" s="301">
        <v>160</v>
      </c>
      <c r="D55" s="275">
        <v>15</v>
      </c>
      <c r="E55" s="275">
        <v>17</v>
      </c>
      <c r="F55" s="287" t="s">
        <v>4456</v>
      </c>
      <c r="G55" s="249" t="s">
        <v>8803</v>
      </c>
      <c r="H55" s="252" t="s">
        <v>2389</v>
      </c>
      <c r="I55" s="252" t="s">
        <v>4659</v>
      </c>
      <c r="J55" s="252" t="s">
        <v>2658</v>
      </c>
      <c r="K55" s="247" t="s">
        <v>4662</v>
      </c>
      <c r="L55" s="251" t="s">
        <v>4660</v>
      </c>
      <c r="M55" s="252" t="s">
        <v>8481</v>
      </c>
      <c r="N55" s="708"/>
      <c r="O55" s="280" t="s">
        <v>6650</v>
      </c>
      <c r="P55" s="253" t="s">
        <v>8802</v>
      </c>
      <c r="Q55" s="254">
        <v>1099</v>
      </c>
      <c r="R55" s="254" t="s">
        <v>2174</v>
      </c>
      <c r="S55" s="247" t="s">
        <v>8766</v>
      </c>
      <c r="T55" s="254">
        <v>1747</v>
      </c>
      <c r="U55" s="247" t="s">
        <v>2175</v>
      </c>
      <c r="V55" s="254" t="s">
        <v>2176</v>
      </c>
      <c r="W55" s="247" t="s">
        <v>3722</v>
      </c>
      <c r="X55" s="258" t="s">
        <v>2177</v>
      </c>
      <c r="Y55" s="248">
        <v>2</v>
      </c>
      <c r="Z55" s="258">
        <v>4</v>
      </c>
      <c r="AA55" s="70" t="s">
        <v>1814</v>
      </c>
      <c r="AB55" s="272"/>
      <c r="AC55" s="272"/>
      <c r="AD55" s="300"/>
      <c r="AE55" s="280" t="s">
        <v>1338</v>
      </c>
      <c r="AF55" s="253" t="s">
        <v>8802</v>
      </c>
      <c r="AG55" s="254">
        <v>160</v>
      </c>
      <c r="AH55" s="254">
        <v>15</v>
      </c>
      <c r="AI55" s="254">
        <v>17</v>
      </c>
      <c r="AJ55" s="254" t="s">
        <v>4456</v>
      </c>
      <c r="AK55" s="249" t="s">
        <v>8803</v>
      </c>
      <c r="AL55" s="254" t="s">
        <v>4876</v>
      </c>
      <c r="AM55" s="254">
        <v>58</v>
      </c>
      <c r="AN55" s="254">
        <v>111</v>
      </c>
      <c r="AO55" s="254" t="s">
        <v>8945</v>
      </c>
    </row>
    <row r="56" spans="1:41" ht="13.5" customHeight="1">
      <c r="A56" s="284" t="s">
        <v>1339</v>
      </c>
      <c r="B56" s="253" t="s">
        <v>7893</v>
      </c>
      <c r="C56" s="301">
        <v>160</v>
      </c>
      <c r="D56" s="275">
        <v>16</v>
      </c>
      <c r="E56" s="275">
        <v>17</v>
      </c>
      <c r="F56" s="287" t="s">
        <v>4456</v>
      </c>
      <c r="G56" s="249" t="s">
        <v>6422</v>
      </c>
      <c r="H56" s="252" t="s">
        <v>6774</v>
      </c>
      <c r="I56" s="252" t="s">
        <v>4659</v>
      </c>
      <c r="J56" s="252" t="s">
        <v>7769</v>
      </c>
      <c r="K56" s="247" t="s">
        <v>4692</v>
      </c>
      <c r="L56" s="251" t="s">
        <v>4660</v>
      </c>
      <c r="M56" s="252" t="s">
        <v>7894</v>
      </c>
      <c r="N56" s="708"/>
      <c r="O56" s="280" t="s">
        <v>6651</v>
      </c>
      <c r="P56" s="253" t="s">
        <v>7893</v>
      </c>
      <c r="Q56" s="254">
        <v>1163</v>
      </c>
      <c r="R56" s="252" t="s">
        <v>2178</v>
      </c>
      <c r="S56" s="247" t="s">
        <v>2179</v>
      </c>
      <c r="T56" s="254">
        <v>1848</v>
      </c>
      <c r="U56" s="247" t="s">
        <v>6896</v>
      </c>
      <c r="V56" s="254" t="s">
        <v>2180</v>
      </c>
      <c r="W56" s="247" t="s">
        <v>2181</v>
      </c>
      <c r="X56" s="259" t="s">
        <v>2182</v>
      </c>
      <c r="Y56" s="248">
        <v>1</v>
      </c>
      <c r="Z56" s="258">
        <v>4</v>
      </c>
      <c r="AA56" s="70" t="s">
        <v>1814</v>
      </c>
      <c r="AB56" s="272"/>
      <c r="AC56" s="272"/>
      <c r="AD56" s="300"/>
      <c r="AE56" s="280" t="s">
        <v>1339</v>
      </c>
      <c r="AF56" s="253" t="s">
        <v>7893</v>
      </c>
      <c r="AG56" s="254">
        <v>160</v>
      </c>
      <c r="AH56" s="254">
        <v>16</v>
      </c>
      <c r="AI56" s="254">
        <v>17</v>
      </c>
      <c r="AJ56" s="254" t="s">
        <v>4456</v>
      </c>
      <c r="AK56" s="249" t="s">
        <v>6422</v>
      </c>
      <c r="AL56" s="254" t="s">
        <v>4876</v>
      </c>
      <c r="AM56" s="254">
        <v>60</v>
      </c>
      <c r="AN56" s="254">
        <v>111</v>
      </c>
      <c r="AO56" s="254" t="s">
        <v>8946</v>
      </c>
    </row>
    <row r="57" spans="1:41" ht="13.5" customHeight="1">
      <c r="A57" s="284" t="s">
        <v>9101</v>
      </c>
      <c r="B57" s="253" t="s">
        <v>9346</v>
      </c>
      <c r="C57" s="301">
        <v>160</v>
      </c>
      <c r="D57" s="275">
        <v>17</v>
      </c>
      <c r="E57" s="275">
        <v>17</v>
      </c>
      <c r="F57" s="287" t="s">
        <v>4456</v>
      </c>
      <c r="G57" s="249" t="s">
        <v>699</v>
      </c>
      <c r="H57" s="252" t="s">
        <v>3470</v>
      </c>
      <c r="I57" s="252" t="s">
        <v>4659</v>
      </c>
      <c r="J57" s="252" t="s">
        <v>6424</v>
      </c>
      <c r="K57" s="247" t="s">
        <v>9157</v>
      </c>
      <c r="L57" s="251" t="s">
        <v>4660</v>
      </c>
      <c r="M57" s="252" t="s">
        <v>2407</v>
      </c>
      <c r="N57" s="708"/>
      <c r="O57" s="280" t="s">
        <v>6652</v>
      </c>
      <c r="P57" s="253" t="s">
        <v>9346</v>
      </c>
      <c r="Q57" s="254">
        <v>1225</v>
      </c>
      <c r="R57" s="252" t="s">
        <v>183</v>
      </c>
      <c r="S57" s="247" t="s">
        <v>6539</v>
      </c>
      <c r="T57" s="254">
        <v>1947</v>
      </c>
      <c r="U57" s="247" t="s">
        <v>2183</v>
      </c>
      <c r="V57" s="254" t="s">
        <v>2184</v>
      </c>
      <c r="W57" s="247" t="s">
        <v>2181</v>
      </c>
      <c r="X57" s="259" t="s">
        <v>2185</v>
      </c>
      <c r="Y57" s="248">
        <v>1</v>
      </c>
      <c r="Z57" s="258">
        <v>4</v>
      </c>
      <c r="AA57" s="70" t="s">
        <v>1814</v>
      </c>
      <c r="AB57" s="272"/>
      <c r="AC57" s="272"/>
      <c r="AD57" s="300"/>
      <c r="AE57" s="280" t="s">
        <v>9101</v>
      </c>
      <c r="AF57" s="253" t="s">
        <v>9346</v>
      </c>
      <c r="AG57" s="254">
        <v>160</v>
      </c>
      <c r="AH57" s="254">
        <v>17</v>
      </c>
      <c r="AI57" s="254">
        <v>17</v>
      </c>
      <c r="AJ57" s="254" t="s">
        <v>4456</v>
      </c>
      <c r="AK57" s="249" t="s">
        <v>699</v>
      </c>
      <c r="AL57" s="254" t="s">
        <v>4876</v>
      </c>
      <c r="AM57" s="254">
        <v>61</v>
      </c>
      <c r="AN57" s="254">
        <v>111</v>
      </c>
      <c r="AO57" s="254" t="s">
        <v>8947</v>
      </c>
    </row>
    <row r="58" spans="1:41" ht="13.5" customHeight="1">
      <c r="A58" s="284" t="s">
        <v>9102</v>
      </c>
      <c r="B58" s="253" t="s">
        <v>8239</v>
      </c>
      <c r="C58" s="301">
        <v>180</v>
      </c>
      <c r="D58" s="275">
        <v>13</v>
      </c>
      <c r="E58" s="275">
        <v>18</v>
      </c>
      <c r="F58" s="287">
        <v>9</v>
      </c>
      <c r="G58" s="249" t="s">
        <v>2788</v>
      </c>
      <c r="H58" s="252" t="s">
        <v>4544</v>
      </c>
      <c r="I58" s="252" t="s">
        <v>8240</v>
      </c>
      <c r="J58" s="252" t="s">
        <v>8241</v>
      </c>
      <c r="K58" s="247" t="s">
        <v>2658</v>
      </c>
      <c r="L58" s="251" t="s">
        <v>4449</v>
      </c>
      <c r="M58" s="252" t="s">
        <v>8242</v>
      </c>
      <c r="N58" s="708"/>
      <c r="O58" s="280" t="s">
        <v>6653</v>
      </c>
      <c r="P58" s="253" t="s">
        <v>8239</v>
      </c>
      <c r="Q58" s="254">
        <v>1396</v>
      </c>
      <c r="R58" s="254" t="s">
        <v>2186</v>
      </c>
      <c r="S58" s="247" t="s">
        <v>2187</v>
      </c>
      <c r="T58" s="254">
        <v>2221</v>
      </c>
      <c r="U58" s="247" t="s">
        <v>8074</v>
      </c>
      <c r="V58" s="254" t="s">
        <v>2188</v>
      </c>
      <c r="W58" s="247" t="s">
        <v>9074</v>
      </c>
      <c r="X58" s="258" t="s">
        <v>2189</v>
      </c>
      <c r="Y58" s="248">
        <v>4</v>
      </c>
      <c r="Z58" s="258">
        <v>4</v>
      </c>
      <c r="AA58" s="70" t="s">
        <v>1814</v>
      </c>
      <c r="AB58" s="272"/>
      <c r="AC58" s="272"/>
      <c r="AD58" s="300"/>
      <c r="AE58" s="280" t="s">
        <v>9102</v>
      </c>
      <c r="AF58" s="253" t="s">
        <v>8239</v>
      </c>
      <c r="AG58" s="254">
        <v>180</v>
      </c>
      <c r="AH58" s="254">
        <v>13</v>
      </c>
      <c r="AI58" s="254">
        <v>18</v>
      </c>
      <c r="AJ58" s="254">
        <v>9</v>
      </c>
      <c r="AK58" s="249" t="s">
        <v>2788</v>
      </c>
      <c r="AL58" s="254" t="s">
        <v>4876</v>
      </c>
      <c r="AM58" s="254">
        <v>57</v>
      </c>
      <c r="AN58" s="254">
        <v>131</v>
      </c>
      <c r="AO58" s="254" t="s">
        <v>8945</v>
      </c>
    </row>
    <row r="59" spans="1:41" ht="13.5" customHeight="1">
      <c r="A59" s="284" t="s">
        <v>9103</v>
      </c>
      <c r="B59" s="253" t="s">
        <v>8243</v>
      </c>
      <c r="C59" s="301">
        <v>180</v>
      </c>
      <c r="D59" s="275">
        <v>14</v>
      </c>
      <c r="E59" s="275">
        <v>18</v>
      </c>
      <c r="F59" s="287">
        <v>9</v>
      </c>
      <c r="G59" s="249" t="s">
        <v>8497</v>
      </c>
      <c r="H59" s="252" t="s">
        <v>8498</v>
      </c>
      <c r="I59" s="252" t="s">
        <v>8240</v>
      </c>
      <c r="J59" s="252" t="s">
        <v>8074</v>
      </c>
      <c r="K59" s="247" t="s">
        <v>8153</v>
      </c>
      <c r="L59" s="251" t="s">
        <v>4449</v>
      </c>
      <c r="M59" s="252" t="s">
        <v>8482</v>
      </c>
      <c r="N59" s="708"/>
      <c r="O59" s="280" t="s">
        <v>6654</v>
      </c>
      <c r="P59" s="253" t="s">
        <v>8243</v>
      </c>
      <c r="Q59" s="254">
        <v>1493</v>
      </c>
      <c r="R59" s="254" t="s">
        <v>2190</v>
      </c>
      <c r="S59" s="247" t="s">
        <v>2191</v>
      </c>
      <c r="T59" s="254">
        <v>2375</v>
      </c>
      <c r="U59" s="247" t="s">
        <v>4907</v>
      </c>
      <c r="V59" s="254" t="s">
        <v>2192</v>
      </c>
      <c r="W59" s="247" t="s">
        <v>9064</v>
      </c>
      <c r="X59" s="258" t="s">
        <v>6816</v>
      </c>
      <c r="Y59" s="248">
        <v>4</v>
      </c>
      <c r="Z59" s="258">
        <v>4</v>
      </c>
      <c r="AA59" s="70" t="s">
        <v>1814</v>
      </c>
      <c r="AB59" s="272"/>
      <c r="AC59" s="272"/>
      <c r="AD59" s="300"/>
      <c r="AE59" s="280" t="s">
        <v>9103</v>
      </c>
      <c r="AF59" s="253" t="s">
        <v>8243</v>
      </c>
      <c r="AG59" s="254">
        <v>180</v>
      </c>
      <c r="AH59" s="254">
        <v>14</v>
      </c>
      <c r="AI59" s="254">
        <v>18</v>
      </c>
      <c r="AJ59" s="254">
        <v>9</v>
      </c>
      <c r="AK59" s="249" t="s">
        <v>8497</v>
      </c>
      <c r="AL59" s="254" t="s">
        <v>4876</v>
      </c>
      <c r="AM59" s="254">
        <v>58</v>
      </c>
      <c r="AN59" s="254">
        <v>131</v>
      </c>
      <c r="AO59" s="254" t="s">
        <v>8948</v>
      </c>
    </row>
    <row r="60" spans="1:41" ht="13.5" customHeight="1">
      <c r="A60" s="284" t="s">
        <v>9104</v>
      </c>
      <c r="B60" s="253" t="s">
        <v>3113</v>
      </c>
      <c r="C60" s="301">
        <v>180</v>
      </c>
      <c r="D60" s="275">
        <v>15</v>
      </c>
      <c r="E60" s="275">
        <v>18</v>
      </c>
      <c r="F60" s="287">
        <v>9</v>
      </c>
      <c r="G60" s="249" t="s">
        <v>8810</v>
      </c>
      <c r="H60" s="252" t="s">
        <v>7989</v>
      </c>
      <c r="I60" s="252" t="s">
        <v>8240</v>
      </c>
      <c r="J60" s="252" t="s">
        <v>7743</v>
      </c>
      <c r="K60" s="247" t="s">
        <v>8483</v>
      </c>
      <c r="L60" s="251" t="s">
        <v>4449</v>
      </c>
      <c r="M60" s="252" t="s">
        <v>8484</v>
      </c>
      <c r="N60" s="708"/>
      <c r="O60" s="280" t="s">
        <v>6655</v>
      </c>
      <c r="P60" s="253" t="s">
        <v>3113</v>
      </c>
      <c r="Q60" s="254">
        <v>1589</v>
      </c>
      <c r="R60" s="254" t="s">
        <v>8072</v>
      </c>
      <c r="S60" s="247" t="s">
        <v>6817</v>
      </c>
      <c r="T60" s="254">
        <v>2527</v>
      </c>
      <c r="U60" s="247" t="s">
        <v>6818</v>
      </c>
      <c r="V60" s="254" t="s">
        <v>6819</v>
      </c>
      <c r="W60" s="247" t="s">
        <v>5700</v>
      </c>
      <c r="X60" s="258" t="s">
        <v>6820</v>
      </c>
      <c r="Y60" s="248">
        <v>4</v>
      </c>
      <c r="Z60" s="258">
        <v>4</v>
      </c>
      <c r="AA60" s="70" t="s">
        <v>1814</v>
      </c>
      <c r="AB60" s="272"/>
      <c r="AC60" s="272"/>
      <c r="AD60" s="300"/>
      <c r="AE60" s="280" t="s">
        <v>9104</v>
      </c>
      <c r="AF60" s="253" t="s">
        <v>3113</v>
      </c>
      <c r="AG60" s="254">
        <v>180</v>
      </c>
      <c r="AH60" s="254">
        <v>15</v>
      </c>
      <c r="AI60" s="254">
        <v>18</v>
      </c>
      <c r="AJ60" s="254">
        <v>9</v>
      </c>
      <c r="AK60" s="249" t="s">
        <v>8810</v>
      </c>
      <c r="AL60" s="254" t="s">
        <v>4876</v>
      </c>
      <c r="AM60" s="254">
        <v>59</v>
      </c>
      <c r="AN60" s="254">
        <v>131</v>
      </c>
      <c r="AO60" s="254" t="s">
        <v>2394</v>
      </c>
    </row>
    <row r="61" spans="1:41" ht="13.5" customHeight="1">
      <c r="A61" s="284" t="s">
        <v>9105</v>
      </c>
      <c r="B61" s="253" t="s">
        <v>3345</v>
      </c>
      <c r="C61" s="301">
        <v>180</v>
      </c>
      <c r="D61" s="275">
        <v>16</v>
      </c>
      <c r="E61" s="275">
        <v>18</v>
      </c>
      <c r="F61" s="287">
        <v>9</v>
      </c>
      <c r="G61" s="249" t="s">
        <v>8485</v>
      </c>
      <c r="H61" s="252" t="s">
        <v>5693</v>
      </c>
      <c r="I61" s="252" t="s">
        <v>8240</v>
      </c>
      <c r="J61" s="252" t="s">
        <v>6934</v>
      </c>
      <c r="K61" s="247" t="s">
        <v>4120</v>
      </c>
      <c r="L61" s="251" t="s">
        <v>4449</v>
      </c>
      <c r="M61" s="252" t="s">
        <v>8486</v>
      </c>
      <c r="N61" s="708"/>
      <c r="O61" s="280" t="s">
        <v>6656</v>
      </c>
      <c r="P61" s="253" t="s">
        <v>3345</v>
      </c>
      <c r="Q61" s="254">
        <v>1682</v>
      </c>
      <c r="R61" s="254" t="s">
        <v>6821</v>
      </c>
      <c r="S61" s="247" t="s">
        <v>3333</v>
      </c>
      <c r="T61" s="254">
        <v>2675</v>
      </c>
      <c r="U61" s="247" t="s">
        <v>6441</v>
      </c>
      <c r="V61" s="254" t="s">
        <v>6822</v>
      </c>
      <c r="W61" s="247" t="s">
        <v>5700</v>
      </c>
      <c r="X61" s="259" t="s">
        <v>6823</v>
      </c>
      <c r="Y61" s="248">
        <v>3</v>
      </c>
      <c r="Z61" s="258">
        <v>4</v>
      </c>
      <c r="AA61" s="70" t="s">
        <v>1814</v>
      </c>
      <c r="AB61" s="272"/>
      <c r="AC61" s="272"/>
      <c r="AD61" s="300"/>
      <c r="AE61" s="280" t="s">
        <v>9105</v>
      </c>
      <c r="AF61" s="253" t="s">
        <v>3345</v>
      </c>
      <c r="AG61" s="254">
        <v>180</v>
      </c>
      <c r="AH61" s="254">
        <v>16</v>
      </c>
      <c r="AI61" s="254">
        <v>18</v>
      </c>
      <c r="AJ61" s="254">
        <v>9</v>
      </c>
      <c r="AK61" s="249" t="s">
        <v>8485</v>
      </c>
      <c r="AL61" s="254" t="s">
        <v>4876</v>
      </c>
      <c r="AM61" s="254">
        <v>61</v>
      </c>
      <c r="AN61" s="254">
        <v>131</v>
      </c>
      <c r="AO61" s="254" t="s">
        <v>8949</v>
      </c>
    </row>
    <row r="62" spans="1:41" ht="13.5" customHeight="1">
      <c r="A62" s="284" t="s">
        <v>9106</v>
      </c>
      <c r="B62" s="253" t="s">
        <v>8487</v>
      </c>
      <c r="C62" s="301">
        <v>180</v>
      </c>
      <c r="D62" s="275">
        <v>17</v>
      </c>
      <c r="E62" s="275">
        <v>18</v>
      </c>
      <c r="F62" s="287">
        <v>9</v>
      </c>
      <c r="G62" s="248" t="s">
        <v>8488</v>
      </c>
      <c r="H62" s="252" t="s">
        <v>2161</v>
      </c>
      <c r="I62" s="252" t="s">
        <v>8240</v>
      </c>
      <c r="J62" s="252" t="s">
        <v>8489</v>
      </c>
      <c r="K62" s="247" t="s">
        <v>9115</v>
      </c>
      <c r="L62" s="251" t="s">
        <v>4449</v>
      </c>
      <c r="M62" s="252" t="s">
        <v>8490</v>
      </c>
      <c r="N62" s="708"/>
      <c r="O62" s="280" t="s">
        <v>6298</v>
      </c>
      <c r="P62" s="253" t="s">
        <v>8487</v>
      </c>
      <c r="Q62" s="254">
        <v>1775</v>
      </c>
      <c r="R62" s="257" t="s">
        <v>6824</v>
      </c>
      <c r="S62" s="247" t="s">
        <v>5677</v>
      </c>
      <c r="T62" s="254">
        <v>2822</v>
      </c>
      <c r="U62" s="247" t="s">
        <v>6825</v>
      </c>
      <c r="V62" s="254" t="s">
        <v>6826</v>
      </c>
      <c r="W62" s="247" t="s">
        <v>3378</v>
      </c>
      <c r="X62" s="259">
        <v>-1047</v>
      </c>
      <c r="Y62" s="248">
        <v>2</v>
      </c>
      <c r="Z62" s="258">
        <v>4</v>
      </c>
      <c r="AA62" s="70" t="s">
        <v>1814</v>
      </c>
      <c r="AB62" s="272"/>
      <c r="AC62" s="272"/>
      <c r="AD62" s="300"/>
      <c r="AE62" s="280" t="s">
        <v>9106</v>
      </c>
      <c r="AF62" s="253" t="s">
        <v>8487</v>
      </c>
      <c r="AG62" s="254">
        <v>180</v>
      </c>
      <c r="AH62" s="254">
        <v>17</v>
      </c>
      <c r="AI62" s="254">
        <v>18</v>
      </c>
      <c r="AJ62" s="254">
        <v>9</v>
      </c>
      <c r="AK62" s="248" t="s">
        <v>8488</v>
      </c>
      <c r="AL62" s="254" t="s">
        <v>4876</v>
      </c>
      <c r="AM62" s="254">
        <v>62</v>
      </c>
      <c r="AN62" s="254">
        <v>131</v>
      </c>
      <c r="AO62" s="254" t="s">
        <v>8950</v>
      </c>
    </row>
    <row r="63" spans="1:41" ht="13.5" customHeight="1">
      <c r="A63" s="284" t="s">
        <v>4523</v>
      </c>
      <c r="B63" s="253" t="s">
        <v>8491</v>
      </c>
      <c r="C63" s="301">
        <v>180</v>
      </c>
      <c r="D63" s="275">
        <v>18</v>
      </c>
      <c r="E63" s="275">
        <v>18</v>
      </c>
      <c r="F63" s="287">
        <v>9</v>
      </c>
      <c r="G63" s="249" t="s">
        <v>8492</v>
      </c>
      <c r="H63" s="252" t="s">
        <v>8493</v>
      </c>
      <c r="I63" s="252" t="s">
        <v>8240</v>
      </c>
      <c r="J63" s="252" t="s">
        <v>7759</v>
      </c>
      <c r="K63" s="247" t="s">
        <v>7769</v>
      </c>
      <c r="L63" s="251" t="s">
        <v>4449</v>
      </c>
      <c r="M63" s="252" t="s">
        <v>8511</v>
      </c>
      <c r="N63" s="708"/>
      <c r="O63" s="280" t="s">
        <v>6299</v>
      </c>
      <c r="P63" s="253" t="s">
        <v>8491</v>
      </c>
      <c r="Q63" s="254">
        <v>1866</v>
      </c>
      <c r="R63" s="254" t="s">
        <v>6827</v>
      </c>
      <c r="S63" s="247" t="s">
        <v>6828</v>
      </c>
      <c r="T63" s="254">
        <v>2965</v>
      </c>
      <c r="U63" s="247" t="s">
        <v>7683</v>
      </c>
      <c r="V63" s="254" t="s">
        <v>6829</v>
      </c>
      <c r="W63" s="247" t="s">
        <v>3378</v>
      </c>
      <c r="X63" s="259">
        <v>-1100</v>
      </c>
      <c r="Y63" s="248">
        <v>1</v>
      </c>
      <c r="Z63" s="258">
        <v>4</v>
      </c>
      <c r="AA63" s="70" t="s">
        <v>1814</v>
      </c>
      <c r="AB63" s="272"/>
      <c r="AC63" s="272"/>
      <c r="AD63" s="300"/>
      <c r="AE63" s="280" t="s">
        <v>4523</v>
      </c>
      <c r="AF63" s="253" t="s">
        <v>8491</v>
      </c>
      <c r="AG63" s="254">
        <v>180</v>
      </c>
      <c r="AH63" s="254">
        <v>18</v>
      </c>
      <c r="AI63" s="254">
        <v>18</v>
      </c>
      <c r="AJ63" s="254">
        <v>9</v>
      </c>
      <c r="AK63" s="249" t="s">
        <v>8492</v>
      </c>
      <c r="AL63" s="254" t="s">
        <v>4876</v>
      </c>
      <c r="AM63" s="254">
        <v>63</v>
      </c>
      <c r="AN63" s="254">
        <v>131</v>
      </c>
      <c r="AO63" s="254" t="s">
        <v>8951</v>
      </c>
    </row>
    <row r="64" spans="1:41" ht="13.5" customHeight="1">
      <c r="A64" s="284" t="s">
        <v>4524</v>
      </c>
      <c r="B64" s="253" t="s">
        <v>3093</v>
      </c>
      <c r="C64" s="301">
        <v>180</v>
      </c>
      <c r="D64" s="275">
        <v>19</v>
      </c>
      <c r="E64" s="275">
        <v>18</v>
      </c>
      <c r="F64" s="287">
        <v>9</v>
      </c>
      <c r="G64" s="249" t="s">
        <v>8512</v>
      </c>
      <c r="H64" s="252" t="s">
        <v>8513</v>
      </c>
      <c r="I64" s="252" t="s">
        <v>8240</v>
      </c>
      <c r="J64" s="252" t="s">
        <v>7714</v>
      </c>
      <c r="K64" s="247" t="s">
        <v>8514</v>
      </c>
      <c r="L64" s="251" t="s">
        <v>4449</v>
      </c>
      <c r="M64" s="252" t="s">
        <v>8661</v>
      </c>
      <c r="N64" s="708"/>
      <c r="O64" s="280" t="s">
        <v>6300</v>
      </c>
      <c r="P64" s="253" t="s">
        <v>3093</v>
      </c>
      <c r="Q64" s="254">
        <v>1955</v>
      </c>
      <c r="R64" s="254" t="s">
        <v>2619</v>
      </c>
      <c r="S64" s="247" t="s">
        <v>3106</v>
      </c>
      <c r="T64" s="254">
        <v>3106</v>
      </c>
      <c r="U64" s="247" t="s">
        <v>5361</v>
      </c>
      <c r="V64" s="254" t="s">
        <v>6830</v>
      </c>
      <c r="W64" s="247" t="s">
        <v>3086</v>
      </c>
      <c r="X64" s="258">
        <v>-1151</v>
      </c>
      <c r="Y64" s="248">
        <v>1</v>
      </c>
      <c r="Z64" s="258">
        <v>4</v>
      </c>
      <c r="AA64" s="70" t="s">
        <v>1814</v>
      </c>
      <c r="AB64" s="272"/>
      <c r="AC64" s="272"/>
      <c r="AD64" s="300"/>
      <c r="AE64" s="280" t="s">
        <v>4524</v>
      </c>
      <c r="AF64" s="253" t="s">
        <v>3093</v>
      </c>
      <c r="AG64" s="254">
        <v>180</v>
      </c>
      <c r="AH64" s="254">
        <v>19</v>
      </c>
      <c r="AI64" s="254">
        <v>18</v>
      </c>
      <c r="AJ64" s="254">
        <v>9</v>
      </c>
      <c r="AK64" s="249" t="s">
        <v>8512</v>
      </c>
      <c r="AL64" s="254" t="s">
        <v>4876</v>
      </c>
      <c r="AM64" s="254">
        <v>64</v>
      </c>
      <c r="AN64" s="254">
        <v>131</v>
      </c>
      <c r="AO64" s="254" t="s">
        <v>8952</v>
      </c>
    </row>
    <row r="65" spans="1:41" ht="13.5" customHeight="1">
      <c r="A65" s="284" t="s">
        <v>4525</v>
      </c>
      <c r="B65" s="253" t="s">
        <v>8515</v>
      </c>
      <c r="C65" s="301">
        <v>180</v>
      </c>
      <c r="D65" s="275">
        <v>20</v>
      </c>
      <c r="E65" s="275">
        <v>18</v>
      </c>
      <c r="F65" s="287">
        <v>9</v>
      </c>
      <c r="G65" s="249" t="s">
        <v>2206</v>
      </c>
      <c r="H65" s="252" t="s">
        <v>8516</v>
      </c>
      <c r="I65" s="252" t="s">
        <v>8240</v>
      </c>
      <c r="J65" s="252" t="s">
        <v>7695</v>
      </c>
      <c r="K65" s="247" t="s">
        <v>6490</v>
      </c>
      <c r="L65" s="251" t="s">
        <v>4449</v>
      </c>
      <c r="M65" s="252" t="s">
        <v>6491</v>
      </c>
      <c r="N65" s="708"/>
      <c r="O65" s="280" t="s">
        <v>6301</v>
      </c>
      <c r="P65" s="253" t="s">
        <v>8515</v>
      </c>
      <c r="Q65" s="254">
        <v>2043</v>
      </c>
      <c r="R65" s="254" t="s">
        <v>6831</v>
      </c>
      <c r="S65" s="247" t="s">
        <v>6832</v>
      </c>
      <c r="T65" s="254">
        <v>3244</v>
      </c>
      <c r="U65" s="247" t="s">
        <v>2618</v>
      </c>
      <c r="V65" s="257" t="s">
        <v>6833</v>
      </c>
      <c r="W65" s="247" t="s">
        <v>3086</v>
      </c>
      <c r="X65" s="258">
        <v>-1202</v>
      </c>
      <c r="Y65" s="248">
        <v>1</v>
      </c>
      <c r="Z65" s="258">
        <v>3</v>
      </c>
      <c r="AA65" s="70" t="s">
        <v>1814</v>
      </c>
      <c r="AB65" s="272"/>
      <c r="AC65" s="272"/>
      <c r="AD65" s="300"/>
      <c r="AE65" s="280" t="s">
        <v>4525</v>
      </c>
      <c r="AF65" s="253" t="s">
        <v>8515</v>
      </c>
      <c r="AG65" s="254">
        <v>180</v>
      </c>
      <c r="AH65" s="254">
        <v>20</v>
      </c>
      <c r="AI65" s="254">
        <v>18</v>
      </c>
      <c r="AJ65" s="254">
        <v>9</v>
      </c>
      <c r="AK65" s="249" t="s">
        <v>2206</v>
      </c>
      <c r="AL65" s="254" t="s">
        <v>4876</v>
      </c>
      <c r="AM65" s="254">
        <v>65</v>
      </c>
      <c r="AN65" s="254">
        <v>131</v>
      </c>
      <c r="AO65" s="254" t="s">
        <v>8953</v>
      </c>
    </row>
    <row r="66" spans="1:41" ht="13.5" customHeight="1">
      <c r="A66" s="284" t="s">
        <v>4526</v>
      </c>
      <c r="B66" s="253" t="s">
        <v>6834</v>
      </c>
      <c r="C66" s="301">
        <v>200</v>
      </c>
      <c r="D66" s="275">
        <v>15</v>
      </c>
      <c r="E66" s="275">
        <v>18</v>
      </c>
      <c r="F66" s="287">
        <v>9</v>
      </c>
      <c r="G66" s="249" t="s">
        <v>6835</v>
      </c>
      <c r="H66" s="252" t="s">
        <v>3106</v>
      </c>
      <c r="I66" s="252" t="s">
        <v>6836</v>
      </c>
      <c r="J66" s="252" t="s">
        <v>6837</v>
      </c>
      <c r="K66" s="247" t="s">
        <v>7749</v>
      </c>
      <c r="L66" s="251" t="s">
        <v>6838</v>
      </c>
      <c r="M66" s="252" t="s">
        <v>6839</v>
      </c>
      <c r="N66" s="708"/>
      <c r="O66" s="280" t="s">
        <v>6302</v>
      </c>
      <c r="P66" s="253" t="s">
        <v>6834</v>
      </c>
      <c r="Q66" s="254">
        <v>2209</v>
      </c>
      <c r="R66" s="254" t="s">
        <v>6028</v>
      </c>
      <c r="S66" s="247" t="s">
        <v>4656</v>
      </c>
      <c r="T66" s="254">
        <v>3516</v>
      </c>
      <c r="U66" s="247" t="s">
        <v>2048</v>
      </c>
      <c r="V66" s="254" t="s">
        <v>6029</v>
      </c>
      <c r="W66" s="247" t="s">
        <v>9321</v>
      </c>
      <c r="X66" s="258">
        <v>-1306</v>
      </c>
      <c r="Y66" s="248">
        <v>4</v>
      </c>
      <c r="Z66" s="258">
        <v>4</v>
      </c>
      <c r="AA66" s="70" t="s">
        <v>1814</v>
      </c>
      <c r="AB66" s="272"/>
      <c r="AC66" s="272"/>
      <c r="AD66" s="300"/>
      <c r="AE66" s="280" t="s">
        <v>4526</v>
      </c>
      <c r="AF66" s="253" t="s">
        <v>6834</v>
      </c>
      <c r="AG66" s="254">
        <v>200</v>
      </c>
      <c r="AH66" s="254">
        <v>15</v>
      </c>
      <c r="AI66" s="254">
        <v>18</v>
      </c>
      <c r="AJ66" s="254">
        <v>9</v>
      </c>
      <c r="AK66" s="249" t="s">
        <v>6835</v>
      </c>
      <c r="AL66" s="254" t="s">
        <v>4876</v>
      </c>
      <c r="AM66" s="254">
        <v>59</v>
      </c>
      <c r="AN66" s="254">
        <v>151</v>
      </c>
      <c r="AO66" s="254" t="s">
        <v>8954</v>
      </c>
    </row>
    <row r="67" spans="1:41" ht="13.5" customHeight="1">
      <c r="A67" s="284" t="s">
        <v>4527</v>
      </c>
      <c r="B67" s="253" t="s">
        <v>9336</v>
      </c>
      <c r="C67" s="301">
        <v>200</v>
      </c>
      <c r="D67" s="275">
        <v>16</v>
      </c>
      <c r="E67" s="275">
        <v>18</v>
      </c>
      <c r="F67" s="287">
        <v>9</v>
      </c>
      <c r="G67" s="249" t="s">
        <v>6840</v>
      </c>
      <c r="H67" s="252" t="s">
        <v>6817</v>
      </c>
      <c r="I67" s="252" t="s">
        <v>6836</v>
      </c>
      <c r="J67" s="252" t="s">
        <v>6841</v>
      </c>
      <c r="K67" s="247" t="s">
        <v>2980</v>
      </c>
      <c r="L67" s="251" t="s">
        <v>6838</v>
      </c>
      <c r="M67" s="252" t="s">
        <v>2704</v>
      </c>
      <c r="N67" s="708"/>
      <c r="O67" s="280" t="s">
        <v>6303</v>
      </c>
      <c r="P67" s="253" t="s">
        <v>9336</v>
      </c>
      <c r="Q67" s="254">
        <v>2341</v>
      </c>
      <c r="R67" s="254" t="s">
        <v>7132</v>
      </c>
      <c r="S67" s="247" t="s">
        <v>2175</v>
      </c>
      <c r="T67" s="254">
        <v>3726</v>
      </c>
      <c r="U67" s="247" t="s">
        <v>6030</v>
      </c>
      <c r="V67" s="254" t="s">
        <v>6031</v>
      </c>
      <c r="W67" s="247" t="s">
        <v>9321</v>
      </c>
      <c r="X67" s="258">
        <v>-1384</v>
      </c>
      <c r="Y67" s="248">
        <v>4</v>
      </c>
      <c r="Z67" s="258">
        <v>4</v>
      </c>
      <c r="AA67" s="70" t="s">
        <v>1814</v>
      </c>
      <c r="AB67" s="272"/>
      <c r="AC67" s="272"/>
      <c r="AD67" s="300"/>
      <c r="AE67" s="280" t="s">
        <v>4527</v>
      </c>
      <c r="AF67" s="253" t="s">
        <v>9336</v>
      </c>
      <c r="AG67" s="254">
        <v>200</v>
      </c>
      <c r="AH67" s="254">
        <v>16</v>
      </c>
      <c r="AI67" s="254">
        <v>18</v>
      </c>
      <c r="AJ67" s="254">
        <v>9</v>
      </c>
      <c r="AK67" s="249" t="s">
        <v>6840</v>
      </c>
      <c r="AL67" s="254" t="s">
        <v>4876</v>
      </c>
      <c r="AM67" s="254">
        <v>61</v>
      </c>
      <c r="AN67" s="254">
        <v>151</v>
      </c>
      <c r="AO67" s="254" t="s">
        <v>8955</v>
      </c>
    </row>
    <row r="68" spans="1:41" ht="13.5" customHeight="1">
      <c r="A68" s="284" t="s">
        <v>4528</v>
      </c>
      <c r="B68" s="253" t="s">
        <v>6842</v>
      </c>
      <c r="C68" s="301">
        <v>200</v>
      </c>
      <c r="D68" s="275">
        <v>17</v>
      </c>
      <c r="E68" s="275">
        <v>18</v>
      </c>
      <c r="F68" s="287">
        <v>9</v>
      </c>
      <c r="G68" s="248" t="s">
        <v>6843</v>
      </c>
      <c r="H68" s="252" t="s">
        <v>7826</v>
      </c>
      <c r="I68" s="252" t="s">
        <v>6836</v>
      </c>
      <c r="J68" s="252" t="s">
        <v>7480</v>
      </c>
      <c r="K68" s="247" t="s">
        <v>6934</v>
      </c>
      <c r="L68" s="251" t="s">
        <v>6838</v>
      </c>
      <c r="M68" s="252" t="s">
        <v>6844</v>
      </c>
      <c r="N68" s="708"/>
      <c r="O68" s="280" t="s">
        <v>6304</v>
      </c>
      <c r="P68" s="253" t="s">
        <v>6842</v>
      </c>
      <c r="Q68" s="254">
        <v>2472</v>
      </c>
      <c r="R68" s="254" t="s">
        <v>6032</v>
      </c>
      <c r="S68" s="247" t="s">
        <v>6896</v>
      </c>
      <c r="T68" s="254">
        <v>3932</v>
      </c>
      <c r="U68" s="247" t="s">
        <v>6837</v>
      </c>
      <c r="V68" s="257">
        <v>1011</v>
      </c>
      <c r="W68" s="247" t="s">
        <v>5676</v>
      </c>
      <c r="X68" s="258">
        <v>-1461</v>
      </c>
      <c r="Y68" s="248">
        <v>4</v>
      </c>
      <c r="Z68" s="258">
        <v>4</v>
      </c>
      <c r="AA68" s="70" t="s">
        <v>1814</v>
      </c>
      <c r="AB68" s="272"/>
      <c r="AC68" s="272"/>
      <c r="AD68" s="300"/>
      <c r="AE68" s="280" t="s">
        <v>4528</v>
      </c>
      <c r="AF68" s="253" t="s">
        <v>6842</v>
      </c>
      <c r="AG68" s="254">
        <v>200</v>
      </c>
      <c r="AH68" s="254">
        <v>17</v>
      </c>
      <c r="AI68" s="254">
        <v>18</v>
      </c>
      <c r="AJ68" s="254">
        <v>9</v>
      </c>
      <c r="AK68" s="248" t="s">
        <v>6843</v>
      </c>
      <c r="AL68" s="254" t="s">
        <v>4876</v>
      </c>
      <c r="AM68" s="254">
        <v>62</v>
      </c>
      <c r="AN68" s="254">
        <v>151</v>
      </c>
      <c r="AO68" s="254" t="s">
        <v>8956</v>
      </c>
    </row>
    <row r="69" spans="1:41" ht="13.5" customHeight="1">
      <c r="A69" s="284" t="s">
        <v>4529</v>
      </c>
      <c r="B69" s="253" t="s">
        <v>8820</v>
      </c>
      <c r="C69" s="301">
        <v>200</v>
      </c>
      <c r="D69" s="275">
        <v>18</v>
      </c>
      <c r="E69" s="275">
        <v>18</v>
      </c>
      <c r="F69" s="287">
        <v>9</v>
      </c>
      <c r="G69" s="249" t="s">
        <v>948</v>
      </c>
      <c r="H69" s="252" t="s">
        <v>6845</v>
      </c>
      <c r="I69" s="252" t="s">
        <v>6836</v>
      </c>
      <c r="J69" s="252" t="s">
        <v>6846</v>
      </c>
      <c r="K69" s="247" t="s">
        <v>3048</v>
      </c>
      <c r="L69" s="251" t="s">
        <v>6838</v>
      </c>
      <c r="M69" s="252" t="s">
        <v>6847</v>
      </c>
      <c r="N69" s="708"/>
      <c r="O69" s="280" t="s">
        <v>6305</v>
      </c>
      <c r="P69" s="253" t="s">
        <v>8820</v>
      </c>
      <c r="Q69" s="254">
        <v>2600</v>
      </c>
      <c r="R69" s="254" t="s">
        <v>8431</v>
      </c>
      <c r="S69" s="247" t="s">
        <v>2183</v>
      </c>
      <c r="T69" s="254">
        <v>4135</v>
      </c>
      <c r="U69" s="247" t="s">
        <v>6033</v>
      </c>
      <c r="V69" s="257">
        <v>1064</v>
      </c>
      <c r="W69" s="247" t="s">
        <v>6034</v>
      </c>
      <c r="X69" s="258">
        <v>-1536</v>
      </c>
      <c r="Y69" s="248">
        <v>3</v>
      </c>
      <c r="Z69" s="258">
        <v>4</v>
      </c>
      <c r="AA69" s="70" t="s">
        <v>1814</v>
      </c>
      <c r="AB69" s="272"/>
      <c r="AC69" s="272"/>
      <c r="AD69" s="300"/>
      <c r="AE69" s="280" t="s">
        <v>4529</v>
      </c>
      <c r="AF69" s="253" t="s">
        <v>8820</v>
      </c>
      <c r="AG69" s="254">
        <v>200</v>
      </c>
      <c r="AH69" s="254">
        <v>18</v>
      </c>
      <c r="AI69" s="254">
        <v>18</v>
      </c>
      <c r="AJ69" s="254">
        <v>9</v>
      </c>
      <c r="AK69" s="249" t="s">
        <v>948</v>
      </c>
      <c r="AL69" s="254" t="s">
        <v>4876</v>
      </c>
      <c r="AM69" s="254">
        <v>63</v>
      </c>
      <c r="AN69" s="254">
        <v>151</v>
      </c>
      <c r="AO69" s="254" t="s">
        <v>8957</v>
      </c>
    </row>
    <row r="70" spans="1:41" ht="13.5" customHeight="1">
      <c r="A70" s="284" t="s">
        <v>4530</v>
      </c>
      <c r="B70" s="253" t="s">
        <v>4080</v>
      </c>
      <c r="C70" s="301">
        <v>200</v>
      </c>
      <c r="D70" s="275">
        <v>19</v>
      </c>
      <c r="E70" s="275">
        <v>18</v>
      </c>
      <c r="F70" s="287">
        <v>9</v>
      </c>
      <c r="G70" s="249" t="s">
        <v>4081</v>
      </c>
      <c r="H70" s="252" t="s">
        <v>6848</v>
      </c>
      <c r="I70" s="252" t="s">
        <v>6836</v>
      </c>
      <c r="J70" s="252" t="s">
        <v>7279</v>
      </c>
      <c r="K70" s="247" t="s">
        <v>8079</v>
      </c>
      <c r="L70" s="251" t="s">
        <v>6838</v>
      </c>
      <c r="M70" s="252" t="s">
        <v>6849</v>
      </c>
      <c r="N70" s="708"/>
      <c r="O70" s="280" t="s">
        <v>993</v>
      </c>
      <c r="P70" s="253" t="s">
        <v>4080</v>
      </c>
      <c r="Q70" s="254">
        <v>2726</v>
      </c>
      <c r="R70" s="254" t="s">
        <v>6035</v>
      </c>
      <c r="S70" s="247" t="s">
        <v>7121</v>
      </c>
      <c r="T70" s="254">
        <v>4335</v>
      </c>
      <c r="U70" s="247" t="s">
        <v>6036</v>
      </c>
      <c r="V70" s="254">
        <v>1117</v>
      </c>
      <c r="W70" s="247" t="s">
        <v>6034</v>
      </c>
      <c r="X70" s="258">
        <v>-1609</v>
      </c>
      <c r="Y70" s="248">
        <v>2</v>
      </c>
      <c r="Z70" s="258">
        <v>4</v>
      </c>
      <c r="AA70" s="70" t="s">
        <v>1814</v>
      </c>
      <c r="AB70" s="272"/>
      <c r="AC70" s="272"/>
      <c r="AD70" s="300"/>
      <c r="AE70" s="280" t="s">
        <v>4530</v>
      </c>
      <c r="AF70" s="253" t="s">
        <v>4080</v>
      </c>
      <c r="AG70" s="254">
        <v>200</v>
      </c>
      <c r="AH70" s="254">
        <v>19</v>
      </c>
      <c r="AI70" s="254">
        <v>18</v>
      </c>
      <c r="AJ70" s="254">
        <v>9</v>
      </c>
      <c r="AK70" s="249" t="s">
        <v>4081</v>
      </c>
      <c r="AL70" s="254" t="s">
        <v>4876</v>
      </c>
      <c r="AM70" s="254">
        <v>64</v>
      </c>
      <c r="AN70" s="254">
        <v>151</v>
      </c>
      <c r="AO70" s="254" t="s">
        <v>8958</v>
      </c>
    </row>
    <row r="71" spans="1:41" ht="13.5" customHeight="1">
      <c r="A71" s="284" t="s">
        <v>4531</v>
      </c>
      <c r="B71" s="253" t="s">
        <v>6850</v>
      </c>
      <c r="C71" s="301">
        <v>200</v>
      </c>
      <c r="D71" s="275">
        <v>20</v>
      </c>
      <c r="E71" s="275">
        <v>18</v>
      </c>
      <c r="F71" s="287">
        <v>9</v>
      </c>
      <c r="G71" s="249" t="s">
        <v>6851</v>
      </c>
      <c r="H71" s="252" t="s">
        <v>2415</v>
      </c>
      <c r="I71" s="252" t="s">
        <v>6836</v>
      </c>
      <c r="J71" s="252" t="s">
        <v>2379</v>
      </c>
      <c r="K71" s="247" t="s">
        <v>7058</v>
      </c>
      <c r="L71" s="251" t="s">
        <v>6838</v>
      </c>
      <c r="M71" s="252" t="s">
        <v>6852</v>
      </c>
      <c r="N71" s="708"/>
      <c r="O71" s="280" t="s">
        <v>994</v>
      </c>
      <c r="P71" s="253" t="s">
        <v>6850</v>
      </c>
      <c r="Q71" s="254">
        <v>2851</v>
      </c>
      <c r="R71" s="254" t="s">
        <v>9077</v>
      </c>
      <c r="S71" s="247" t="s">
        <v>6026</v>
      </c>
      <c r="T71" s="254">
        <v>4532</v>
      </c>
      <c r="U71" s="247" t="s">
        <v>7678</v>
      </c>
      <c r="V71" s="254">
        <v>1169</v>
      </c>
      <c r="W71" s="247" t="s">
        <v>6423</v>
      </c>
      <c r="X71" s="258">
        <v>-1681</v>
      </c>
      <c r="Y71" s="248">
        <v>1</v>
      </c>
      <c r="Z71" s="258">
        <v>4</v>
      </c>
      <c r="AA71" s="70" t="s">
        <v>1814</v>
      </c>
      <c r="AB71" s="272"/>
      <c r="AC71" s="272"/>
      <c r="AD71" s="300"/>
      <c r="AE71" s="280" t="s">
        <v>4531</v>
      </c>
      <c r="AF71" s="253" t="s">
        <v>6850</v>
      </c>
      <c r="AG71" s="254">
        <v>200</v>
      </c>
      <c r="AH71" s="254">
        <v>20</v>
      </c>
      <c r="AI71" s="254">
        <v>18</v>
      </c>
      <c r="AJ71" s="254">
        <v>9</v>
      </c>
      <c r="AK71" s="249" t="s">
        <v>6851</v>
      </c>
      <c r="AL71" s="254" t="s">
        <v>4876</v>
      </c>
      <c r="AM71" s="254">
        <v>65</v>
      </c>
      <c r="AN71" s="254">
        <v>151</v>
      </c>
      <c r="AO71" s="254" t="s">
        <v>8959</v>
      </c>
    </row>
    <row r="72" spans="1:41" ht="13.5" customHeight="1">
      <c r="A72" s="284" t="s">
        <v>4532</v>
      </c>
      <c r="B72" s="253" t="s">
        <v>693</v>
      </c>
      <c r="C72" s="301">
        <v>200</v>
      </c>
      <c r="D72" s="275">
        <v>21</v>
      </c>
      <c r="E72" s="275">
        <v>18</v>
      </c>
      <c r="F72" s="287">
        <v>9</v>
      </c>
      <c r="G72" s="249" t="s">
        <v>6853</v>
      </c>
      <c r="H72" s="252" t="s">
        <v>6854</v>
      </c>
      <c r="I72" s="252" t="s">
        <v>6836</v>
      </c>
      <c r="J72" s="252" t="s">
        <v>6855</v>
      </c>
      <c r="K72" s="247" t="s">
        <v>8489</v>
      </c>
      <c r="L72" s="251" t="s">
        <v>6838</v>
      </c>
      <c r="M72" s="252" t="s">
        <v>6856</v>
      </c>
      <c r="N72" s="708"/>
      <c r="O72" s="280" t="s">
        <v>1368</v>
      </c>
      <c r="P72" s="253" t="s">
        <v>693</v>
      </c>
      <c r="Q72" s="254">
        <v>2973</v>
      </c>
      <c r="R72" s="254" t="s">
        <v>6037</v>
      </c>
      <c r="S72" s="247" t="s">
        <v>2602</v>
      </c>
      <c r="T72" s="254">
        <v>4725</v>
      </c>
      <c r="U72" s="247" t="s">
        <v>5689</v>
      </c>
      <c r="V72" s="254">
        <v>1221</v>
      </c>
      <c r="W72" s="247" t="s">
        <v>6423</v>
      </c>
      <c r="X72" s="258">
        <v>-1752</v>
      </c>
      <c r="Y72" s="248">
        <v>1</v>
      </c>
      <c r="Z72" s="258">
        <v>4</v>
      </c>
      <c r="AA72" s="70" t="s">
        <v>1814</v>
      </c>
      <c r="AB72" s="272"/>
      <c r="AC72" s="272"/>
      <c r="AD72" s="300"/>
      <c r="AE72" s="280" t="s">
        <v>4532</v>
      </c>
      <c r="AF72" s="253" t="s">
        <v>693</v>
      </c>
      <c r="AG72" s="254">
        <v>200</v>
      </c>
      <c r="AH72" s="254">
        <v>21</v>
      </c>
      <c r="AI72" s="254">
        <v>18</v>
      </c>
      <c r="AJ72" s="254">
        <v>9</v>
      </c>
      <c r="AK72" s="249" t="s">
        <v>6853</v>
      </c>
      <c r="AL72" s="254" t="s">
        <v>4876</v>
      </c>
      <c r="AM72" s="254">
        <v>66</v>
      </c>
      <c r="AN72" s="254">
        <v>151</v>
      </c>
      <c r="AO72" s="254" t="s">
        <v>8960</v>
      </c>
    </row>
    <row r="73" spans="1:41" ht="13.5" customHeight="1">
      <c r="A73" s="284" t="s">
        <v>4546</v>
      </c>
      <c r="B73" s="253" t="s">
        <v>6857</v>
      </c>
      <c r="C73" s="301">
        <v>200</v>
      </c>
      <c r="D73" s="275">
        <v>22</v>
      </c>
      <c r="E73" s="275">
        <v>18</v>
      </c>
      <c r="F73" s="287">
        <v>9</v>
      </c>
      <c r="G73" s="249" t="s">
        <v>6858</v>
      </c>
      <c r="H73" s="252" t="s">
        <v>2164</v>
      </c>
      <c r="I73" s="252" t="s">
        <v>6836</v>
      </c>
      <c r="J73" s="252" t="s">
        <v>6859</v>
      </c>
      <c r="K73" s="247" t="s">
        <v>2654</v>
      </c>
      <c r="L73" s="251" t="s">
        <v>6838</v>
      </c>
      <c r="M73" s="252" t="s">
        <v>6860</v>
      </c>
      <c r="N73" s="708"/>
      <c r="O73" s="280" t="s">
        <v>1369</v>
      </c>
      <c r="P73" s="253" t="s">
        <v>6857</v>
      </c>
      <c r="Q73" s="254">
        <v>3094</v>
      </c>
      <c r="R73" s="254" t="s">
        <v>6038</v>
      </c>
      <c r="S73" s="247" t="s">
        <v>2371</v>
      </c>
      <c r="T73" s="254">
        <v>4915</v>
      </c>
      <c r="U73" s="247" t="s">
        <v>2325</v>
      </c>
      <c r="V73" s="254">
        <v>1273</v>
      </c>
      <c r="W73" s="247" t="s">
        <v>8619</v>
      </c>
      <c r="X73" s="258">
        <v>-1821</v>
      </c>
      <c r="Y73" s="248">
        <v>1</v>
      </c>
      <c r="Z73" s="258">
        <v>3</v>
      </c>
      <c r="AA73" s="70" t="s">
        <v>1814</v>
      </c>
      <c r="AB73" s="272"/>
      <c r="AC73" s="272"/>
      <c r="AD73" s="300"/>
      <c r="AE73" s="280" t="s">
        <v>4546</v>
      </c>
      <c r="AF73" s="253" t="s">
        <v>6857</v>
      </c>
      <c r="AG73" s="254">
        <v>200</v>
      </c>
      <c r="AH73" s="254">
        <v>22</v>
      </c>
      <c r="AI73" s="254">
        <v>18</v>
      </c>
      <c r="AJ73" s="254">
        <v>9</v>
      </c>
      <c r="AK73" s="249" t="s">
        <v>6858</v>
      </c>
      <c r="AL73" s="254" t="s">
        <v>4876</v>
      </c>
      <c r="AM73" s="254">
        <v>67</v>
      </c>
      <c r="AN73" s="254">
        <v>151</v>
      </c>
      <c r="AO73" s="254" t="s">
        <v>8961</v>
      </c>
    </row>
    <row r="74" spans="1:41" ht="13.5" customHeight="1">
      <c r="A74" s="284" t="s">
        <v>4547</v>
      </c>
      <c r="B74" s="253" t="s">
        <v>6861</v>
      </c>
      <c r="C74" s="301">
        <v>200</v>
      </c>
      <c r="D74" s="275">
        <v>23</v>
      </c>
      <c r="E74" s="275">
        <v>18</v>
      </c>
      <c r="F74" s="287">
        <v>9</v>
      </c>
      <c r="G74" s="249" t="s">
        <v>6862</v>
      </c>
      <c r="H74" s="252" t="s">
        <v>2365</v>
      </c>
      <c r="I74" s="252" t="s">
        <v>6836</v>
      </c>
      <c r="J74" s="252" t="s">
        <v>6531</v>
      </c>
      <c r="K74" s="247" t="s">
        <v>3091</v>
      </c>
      <c r="L74" s="251" t="s">
        <v>6838</v>
      </c>
      <c r="M74" s="252" t="s">
        <v>6519</v>
      </c>
      <c r="N74" s="708"/>
      <c r="O74" s="280" t="s">
        <v>1344</v>
      </c>
      <c r="P74" s="253" t="s">
        <v>6861</v>
      </c>
      <c r="Q74" s="254">
        <v>3213</v>
      </c>
      <c r="R74" s="254" t="s">
        <v>6039</v>
      </c>
      <c r="S74" s="247" t="s">
        <v>8141</v>
      </c>
      <c r="T74" s="254">
        <v>5102</v>
      </c>
      <c r="U74" s="247" t="s">
        <v>3466</v>
      </c>
      <c r="V74" s="254">
        <v>1324</v>
      </c>
      <c r="W74" s="247" t="s">
        <v>8619</v>
      </c>
      <c r="X74" s="258">
        <v>-1889</v>
      </c>
      <c r="Y74" s="248">
        <v>1</v>
      </c>
      <c r="Z74" s="258">
        <v>2</v>
      </c>
      <c r="AA74" s="70" t="s">
        <v>1814</v>
      </c>
      <c r="AB74" s="272"/>
      <c r="AC74" s="272"/>
      <c r="AD74" s="300"/>
      <c r="AE74" s="280" t="s">
        <v>4547</v>
      </c>
      <c r="AF74" s="253" t="s">
        <v>6861</v>
      </c>
      <c r="AG74" s="254">
        <v>200</v>
      </c>
      <c r="AH74" s="254">
        <v>23</v>
      </c>
      <c r="AI74" s="254">
        <v>18</v>
      </c>
      <c r="AJ74" s="254">
        <v>9</v>
      </c>
      <c r="AK74" s="249" t="s">
        <v>6862</v>
      </c>
      <c r="AL74" s="254" t="s">
        <v>4876</v>
      </c>
      <c r="AM74" s="254">
        <v>68</v>
      </c>
      <c r="AN74" s="254">
        <v>151</v>
      </c>
      <c r="AO74" s="254" t="s">
        <v>8962</v>
      </c>
    </row>
    <row r="75" spans="1:41" ht="13.5" customHeight="1">
      <c r="A75" s="284" t="s">
        <v>4548</v>
      </c>
      <c r="B75" s="253" t="s">
        <v>6520</v>
      </c>
      <c r="C75" s="301">
        <v>200</v>
      </c>
      <c r="D75" s="275">
        <v>24</v>
      </c>
      <c r="E75" s="275">
        <v>18</v>
      </c>
      <c r="F75" s="287">
        <v>9</v>
      </c>
      <c r="G75" s="249" t="s">
        <v>8858</v>
      </c>
      <c r="H75" s="252" t="s">
        <v>6521</v>
      </c>
      <c r="I75" s="252" t="s">
        <v>6836</v>
      </c>
      <c r="J75" s="252" t="s">
        <v>4675</v>
      </c>
      <c r="K75" s="247" t="s">
        <v>8397</v>
      </c>
      <c r="L75" s="251" t="s">
        <v>6838</v>
      </c>
      <c r="M75" s="252" t="s">
        <v>8144</v>
      </c>
      <c r="N75" s="708"/>
      <c r="O75" s="280" t="s">
        <v>1345</v>
      </c>
      <c r="P75" s="253" t="s">
        <v>6520</v>
      </c>
      <c r="Q75" s="254">
        <v>3331</v>
      </c>
      <c r="R75" s="254" t="s">
        <v>6040</v>
      </c>
      <c r="S75" s="247" t="s">
        <v>7393</v>
      </c>
      <c r="T75" s="254">
        <v>5286</v>
      </c>
      <c r="U75" s="247" t="s">
        <v>4128</v>
      </c>
      <c r="V75" s="254">
        <v>1375</v>
      </c>
      <c r="W75" s="247" t="s">
        <v>8619</v>
      </c>
      <c r="X75" s="258">
        <v>-1955</v>
      </c>
      <c r="Y75" s="248">
        <v>1</v>
      </c>
      <c r="Z75" s="258">
        <v>2</v>
      </c>
      <c r="AA75" s="70" t="s">
        <v>1814</v>
      </c>
      <c r="AB75" s="272"/>
      <c r="AC75" s="272"/>
      <c r="AD75" s="300"/>
      <c r="AE75" s="280" t="s">
        <v>4548</v>
      </c>
      <c r="AF75" s="253" t="s">
        <v>6520</v>
      </c>
      <c r="AG75" s="254">
        <v>200</v>
      </c>
      <c r="AH75" s="254">
        <v>24</v>
      </c>
      <c r="AI75" s="254">
        <v>18</v>
      </c>
      <c r="AJ75" s="254">
        <v>9</v>
      </c>
      <c r="AK75" s="249" t="s">
        <v>8858</v>
      </c>
      <c r="AL75" s="254" t="s">
        <v>4876</v>
      </c>
      <c r="AM75" s="254">
        <v>69</v>
      </c>
      <c r="AN75" s="254">
        <v>151</v>
      </c>
      <c r="AO75" s="254" t="s">
        <v>8963</v>
      </c>
    </row>
    <row r="76" spans="1:41" ht="13.5" customHeight="1">
      <c r="A76" s="284" t="s">
        <v>4549</v>
      </c>
      <c r="B76" s="253" t="s">
        <v>3114</v>
      </c>
      <c r="C76" s="301">
        <v>200</v>
      </c>
      <c r="D76" s="275">
        <v>25</v>
      </c>
      <c r="E76" s="275">
        <v>18</v>
      </c>
      <c r="F76" s="287">
        <v>9</v>
      </c>
      <c r="G76" s="249" t="s">
        <v>6522</v>
      </c>
      <c r="H76" s="252" t="s">
        <v>6523</v>
      </c>
      <c r="I76" s="252" t="s">
        <v>6836</v>
      </c>
      <c r="J76" s="252" t="s">
        <v>6524</v>
      </c>
      <c r="K76" s="247" t="s">
        <v>4811</v>
      </c>
      <c r="L76" s="251" t="s">
        <v>6838</v>
      </c>
      <c r="M76" s="252" t="s">
        <v>6525</v>
      </c>
      <c r="N76" s="708"/>
      <c r="O76" s="280" t="s">
        <v>1346</v>
      </c>
      <c r="P76" s="253" t="s">
        <v>3114</v>
      </c>
      <c r="Q76" s="254">
        <v>3446</v>
      </c>
      <c r="R76" s="254" t="s">
        <v>6041</v>
      </c>
      <c r="S76" s="247" t="s">
        <v>6042</v>
      </c>
      <c r="T76" s="254">
        <v>5467</v>
      </c>
      <c r="U76" s="247" t="s">
        <v>7492</v>
      </c>
      <c r="V76" s="254">
        <v>1426</v>
      </c>
      <c r="W76" s="247" t="s">
        <v>8462</v>
      </c>
      <c r="X76" s="258">
        <v>-2020</v>
      </c>
      <c r="Y76" s="248">
        <v>1</v>
      </c>
      <c r="Z76" s="258">
        <v>1</v>
      </c>
      <c r="AA76" s="70" t="s">
        <v>1814</v>
      </c>
      <c r="AB76" s="272"/>
      <c r="AC76" s="272"/>
      <c r="AD76" s="300"/>
      <c r="AE76" s="280" t="s">
        <v>4549</v>
      </c>
      <c r="AF76" s="253" t="s">
        <v>3114</v>
      </c>
      <c r="AG76" s="254">
        <v>200</v>
      </c>
      <c r="AH76" s="254">
        <v>25</v>
      </c>
      <c r="AI76" s="254">
        <v>18</v>
      </c>
      <c r="AJ76" s="254">
        <v>9</v>
      </c>
      <c r="AK76" s="249" t="s">
        <v>6522</v>
      </c>
      <c r="AL76" s="254" t="s">
        <v>4876</v>
      </c>
      <c r="AM76" s="254">
        <v>70</v>
      </c>
      <c r="AN76" s="254">
        <v>151</v>
      </c>
      <c r="AO76" s="254" t="s">
        <v>8964</v>
      </c>
    </row>
    <row r="77" spans="1:41" ht="13.5" customHeight="1">
      <c r="A77" s="284" t="s">
        <v>4550</v>
      </c>
      <c r="B77" s="253" t="s">
        <v>6526</v>
      </c>
      <c r="C77" s="301">
        <v>200</v>
      </c>
      <c r="D77" s="275">
        <v>26</v>
      </c>
      <c r="E77" s="275">
        <v>18</v>
      </c>
      <c r="F77" s="287">
        <v>9</v>
      </c>
      <c r="G77" s="250" t="s">
        <v>8391</v>
      </c>
      <c r="H77" s="252" t="s">
        <v>6887</v>
      </c>
      <c r="I77" s="252" t="s">
        <v>6836</v>
      </c>
      <c r="J77" s="252" t="s">
        <v>6527</v>
      </c>
      <c r="K77" s="247" t="s">
        <v>3767</v>
      </c>
      <c r="L77" s="251" t="s">
        <v>6838</v>
      </c>
      <c r="M77" s="252" t="s">
        <v>6528</v>
      </c>
      <c r="N77" s="708"/>
      <c r="O77" s="280" t="s">
        <v>1347</v>
      </c>
      <c r="P77" s="253" t="s">
        <v>6526</v>
      </c>
      <c r="Q77" s="254">
        <v>3560</v>
      </c>
      <c r="R77" s="254" t="s">
        <v>6043</v>
      </c>
      <c r="S77" s="247" t="s">
        <v>8630</v>
      </c>
      <c r="T77" s="254">
        <v>5645</v>
      </c>
      <c r="U77" s="247" t="s">
        <v>8631</v>
      </c>
      <c r="V77" s="254">
        <v>1476</v>
      </c>
      <c r="W77" s="247" t="s">
        <v>8462</v>
      </c>
      <c r="X77" s="258">
        <v>-2084</v>
      </c>
      <c r="Y77" s="248">
        <v>1</v>
      </c>
      <c r="Z77" s="258">
        <v>1</v>
      </c>
      <c r="AA77" s="70" t="s">
        <v>1814</v>
      </c>
      <c r="AB77" s="272"/>
      <c r="AC77" s="272"/>
      <c r="AD77" s="300"/>
      <c r="AE77" s="280" t="s">
        <v>4550</v>
      </c>
      <c r="AF77" s="253" t="s">
        <v>6526</v>
      </c>
      <c r="AG77" s="254">
        <v>200</v>
      </c>
      <c r="AH77" s="254">
        <v>26</v>
      </c>
      <c r="AI77" s="254">
        <v>18</v>
      </c>
      <c r="AJ77" s="254">
        <v>9</v>
      </c>
      <c r="AK77" s="250" t="s">
        <v>8391</v>
      </c>
      <c r="AL77" s="254" t="s">
        <v>4876</v>
      </c>
      <c r="AM77" s="254">
        <v>71</v>
      </c>
      <c r="AN77" s="254">
        <v>151</v>
      </c>
      <c r="AO77" s="254" t="s">
        <v>8965</v>
      </c>
    </row>
    <row r="78" spans="1:41" ht="13.5" customHeight="1">
      <c r="A78" s="284" t="s">
        <v>4551</v>
      </c>
      <c r="B78" s="253" t="s">
        <v>6529</v>
      </c>
      <c r="C78" s="301">
        <v>250</v>
      </c>
      <c r="D78" s="275">
        <v>20</v>
      </c>
      <c r="E78" s="275">
        <v>18</v>
      </c>
      <c r="F78" s="287">
        <v>9</v>
      </c>
      <c r="G78" s="248" t="s">
        <v>4099</v>
      </c>
      <c r="H78" s="252" t="s">
        <v>8241</v>
      </c>
      <c r="I78" s="252" t="s">
        <v>7416</v>
      </c>
      <c r="J78" s="252" t="s">
        <v>6530</v>
      </c>
      <c r="K78" s="247" t="s">
        <v>8579</v>
      </c>
      <c r="L78" s="251" t="s">
        <v>8580</v>
      </c>
      <c r="M78" s="252" t="s">
        <v>8581</v>
      </c>
      <c r="N78" s="708"/>
      <c r="O78" s="280" t="s">
        <v>1348</v>
      </c>
      <c r="P78" s="253" t="s">
        <v>6529</v>
      </c>
      <c r="Q78" s="254">
        <v>5743</v>
      </c>
      <c r="R78" s="257" t="s">
        <v>8632</v>
      </c>
      <c r="S78" s="247" t="s">
        <v>6036</v>
      </c>
      <c r="T78" s="254">
        <v>9144</v>
      </c>
      <c r="U78" s="247" t="s">
        <v>8633</v>
      </c>
      <c r="V78" s="254">
        <v>2341</v>
      </c>
      <c r="W78" s="247" t="s">
        <v>8634</v>
      </c>
      <c r="X78" s="258">
        <v>-3401</v>
      </c>
      <c r="Y78" s="248">
        <v>4</v>
      </c>
      <c r="Z78" s="258">
        <v>4</v>
      </c>
      <c r="AA78" s="70" t="s">
        <v>1814</v>
      </c>
      <c r="AB78" s="272"/>
      <c r="AC78" s="272"/>
      <c r="AD78" s="300"/>
      <c r="AE78" s="280" t="s">
        <v>4551</v>
      </c>
      <c r="AF78" s="253" t="s">
        <v>6529</v>
      </c>
      <c r="AG78" s="254">
        <v>250</v>
      </c>
      <c r="AH78" s="254">
        <v>20</v>
      </c>
      <c r="AI78" s="254">
        <v>18</v>
      </c>
      <c r="AJ78" s="254">
        <v>9</v>
      </c>
      <c r="AK78" s="248" t="s">
        <v>4099</v>
      </c>
      <c r="AL78" s="254" t="s">
        <v>4876</v>
      </c>
      <c r="AM78" s="254">
        <v>40</v>
      </c>
      <c r="AN78" s="254">
        <v>240</v>
      </c>
      <c r="AO78" s="254" t="s">
        <v>6943</v>
      </c>
    </row>
    <row r="79" spans="1:41" ht="13.5" customHeight="1">
      <c r="A79" s="284" t="s">
        <v>4552</v>
      </c>
      <c r="B79" s="253" t="s">
        <v>8582</v>
      </c>
      <c r="C79" s="301">
        <v>250</v>
      </c>
      <c r="D79" s="275">
        <v>21</v>
      </c>
      <c r="E79" s="275">
        <v>18</v>
      </c>
      <c r="F79" s="287">
        <v>9</v>
      </c>
      <c r="G79" s="249">
        <v>101</v>
      </c>
      <c r="H79" s="252" t="s">
        <v>7775</v>
      </c>
      <c r="I79" s="252" t="s">
        <v>7416</v>
      </c>
      <c r="J79" s="252" t="s">
        <v>7336</v>
      </c>
      <c r="K79" s="247" t="s">
        <v>8583</v>
      </c>
      <c r="L79" s="251" t="s">
        <v>8580</v>
      </c>
      <c r="M79" s="252" t="s">
        <v>8584</v>
      </c>
      <c r="N79" s="708"/>
      <c r="O79" s="280" t="s">
        <v>1349</v>
      </c>
      <c r="P79" s="253" t="s">
        <v>8582</v>
      </c>
      <c r="Q79" s="254">
        <v>5997</v>
      </c>
      <c r="R79" s="254" t="s">
        <v>8635</v>
      </c>
      <c r="S79" s="247" t="s">
        <v>8636</v>
      </c>
      <c r="T79" s="254">
        <v>9548</v>
      </c>
      <c r="U79" s="247" t="s">
        <v>7327</v>
      </c>
      <c r="V79" s="254">
        <v>2447</v>
      </c>
      <c r="W79" s="247" t="s">
        <v>3487</v>
      </c>
      <c r="X79" s="258">
        <v>-3550</v>
      </c>
      <c r="Y79" s="248">
        <v>4</v>
      </c>
      <c r="Z79" s="258">
        <v>4</v>
      </c>
      <c r="AA79" s="70" t="s">
        <v>1814</v>
      </c>
      <c r="AB79" s="272"/>
      <c r="AC79" s="272"/>
      <c r="AD79" s="300"/>
      <c r="AE79" s="280" t="s">
        <v>4552</v>
      </c>
      <c r="AF79" s="253" t="s">
        <v>8582</v>
      </c>
      <c r="AG79" s="254">
        <v>250</v>
      </c>
      <c r="AH79" s="254">
        <v>21</v>
      </c>
      <c r="AI79" s="254">
        <v>18</v>
      </c>
      <c r="AJ79" s="254">
        <v>9</v>
      </c>
      <c r="AK79" s="249">
        <v>101</v>
      </c>
      <c r="AL79" s="254" t="s">
        <v>4876</v>
      </c>
      <c r="AM79" s="254">
        <v>41</v>
      </c>
      <c r="AN79" s="254">
        <v>246</v>
      </c>
      <c r="AO79" s="254" t="s">
        <v>6944</v>
      </c>
    </row>
    <row r="80" spans="1:41" ht="13.5" customHeight="1">
      <c r="A80" s="284" t="s">
        <v>1594</v>
      </c>
      <c r="B80" s="253" t="s">
        <v>8585</v>
      </c>
      <c r="C80" s="301">
        <v>250</v>
      </c>
      <c r="D80" s="275">
        <v>22</v>
      </c>
      <c r="E80" s="275">
        <v>18</v>
      </c>
      <c r="F80" s="287">
        <v>9</v>
      </c>
      <c r="G80" s="249">
        <v>106</v>
      </c>
      <c r="H80" s="252" t="s">
        <v>2595</v>
      </c>
      <c r="I80" s="252" t="s">
        <v>7416</v>
      </c>
      <c r="J80" s="252" t="s">
        <v>8586</v>
      </c>
      <c r="K80" s="247" t="s">
        <v>8587</v>
      </c>
      <c r="L80" s="251" t="s">
        <v>8580</v>
      </c>
      <c r="M80" s="252" t="s">
        <v>8588</v>
      </c>
      <c r="N80" s="708"/>
      <c r="O80" s="280" t="s">
        <v>1370</v>
      </c>
      <c r="P80" s="253" t="s">
        <v>8585</v>
      </c>
      <c r="Q80" s="254">
        <v>6249</v>
      </c>
      <c r="R80" s="254" t="s">
        <v>8637</v>
      </c>
      <c r="S80" s="247" t="s">
        <v>7678</v>
      </c>
      <c r="T80" s="254">
        <v>9946</v>
      </c>
      <c r="U80" s="247" t="s">
        <v>8638</v>
      </c>
      <c r="V80" s="254">
        <v>2551</v>
      </c>
      <c r="W80" s="247" t="s">
        <v>3487</v>
      </c>
      <c r="X80" s="258">
        <v>-3697</v>
      </c>
      <c r="Y80" s="248">
        <v>3</v>
      </c>
      <c r="Z80" s="258">
        <v>4</v>
      </c>
      <c r="AA80" s="70" t="s">
        <v>1814</v>
      </c>
      <c r="AB80" s="272"/>
      <c r="AC80" s="272"/>
      <c r="AD80" s="300"/>
      <c r="AE80" s="280" t="s">
        <v>1594</v>
      </c>
      <c r="AF80" s="253" t="s">
        <v>8585</v>
      </c>
      <c r="AG80" s="254">
        <v>250</v>
      </c>
      <c r="AH80" s="254">
        <v>22</v>
      </c>
      <c r="AI80" s="254">
        <v>18</v>
      </c>
      <c r="AJ80" s="254">
        <v>9</v>
      </c>
      <c r="AK80" s="249">
        <v>106</v>
      </c>
      <c r="AL80" s="254" t="s">
        <v>4876</v>
      </c>
      <c r="AM80" s="254">
        <v>42</v>
      </c>
      <c r="AN80" s="254">
        <v>246</v>
      </c>
      <c r="AO80" s="254" t="s">
        <v>6945</v>
      </c>
    </row>
    <row r="81" spans="1:41" ht="13.5" customHeight="1">
      <c r="A81" s="284" t="s">
        <v>1595</v>
      </c>
      <c r="B81" s="253" t="s">
        <v>6434</v>
      </c>
      <c r="C81" s="301">
        <v>250</v>
      </c>
      <c r="D81" s="275">
        <v>23</v>
      </c>
      <c r="E81" s="275">
        <v>18</v>
      </c>
      <c r="F81" s="287">
        <v>9</v>
      </c>
      <c r="G81" s="250">
        <v>110</v>
      </c>
      <c r="H81" s="252" t="s">
        <v>7743</v>
      </c>
      <c r="I81" s="252" t="s">
        <v>7416</v>
      </c>
      <c r="J81" s="252" t="s">
        <v>8039</v>
      </c>
      <c r="K81" s="247" t="s">
        <v>3073</v>
      </c>
      <c r="L81" s="251" t="s">
        <v>8580</v>
      </c>
      <c r="M81" s="252" t="s">
        <v>2758</v>
      </c>
      <c r="N81" s="708"/>
      <c r="O81" s="280" t="s">
        <v>1371</v>
      </c>
      <c r="P81" s="253" t="s">
        <v>6434</v>
      </c>
      <c r="Q81" s="254">
        <v>6497</v>
      </c>
      <c r="R81" s="254" t="s">
        <v>8639</v>
      </c>
      <c r="S81" s="247" t="s">
        <v>8640</v>
      </c>
      <c r="T81" s="254">
        <v>10339</v>
      </c>
      <c r="U81" s="247" t="s">
        <v>8641</v>
      </c>
      <c r="V81" s="254">
        <v>2655</v>
      </c>
      <c r="W81" s="247" t="s">
        <v>2787</v>
      </c>
      <c r="X81" s="258">
        <v>-3842</v>
      </c>
      <c r="Y81" s="248">
        <v>2</v>
      </c>
      <c r="Z81" s="258">
        <v>4</v>
      </c>
      <c r="AA81" s="70" t="s">
        <v>1814</v>
      </c>
      <c r="AB81" s="272"/>
      <c r="AC81" s="272"/>
      <c r="AD81" s="300"/>
      <c r="AE81" s="280" t="s">
        <v>1595</v>
      </c>
      <c r="AF81" s="253" t="s">
        <v>6434</v>
      </c>
      <c r="AG81" s="254">
        <v>250</v>
      </c>
      <c r="AH81" s="254">
        <v>23</v>
      </c>
      <c r="AI81" s="254">
        <v>18</v>
      </c>
      <c r="AJ81" s="254">
        <v>9</v>
      </c>
      <c r="AK81" s="250">
        <v>110</v>
      </c>
      <c r="AL81" s="254" t="s">
        <v>4876</v>
      </c>
      <c r="AM81" s="254">
        <v>43</v>
      </c>
      <c r="AN81" s="254">
        <v>246</v>
      </c>
      <c r="AO81" s="254" t="s">
        <v>6946</v>
      </c>
    </row>
    <row r="82" spans="1:41" ht="13.5" customHeight="1">
      <c r="A82" s="284" t="s">
        <v>1596</v>
      </c>
      <c r="B82" s="253" t="s">
        <v>8589</v>
      </c>
      <c r="C82" s="301">
        <v>250</v>
      </c>
      <c r="D82" s="275">
        <v>24</v>
      </c>
      <c r="E82" s="275">
        <v>18</v>
      </c>
      <c r="F82" s="287">
        <v>9</v>
      </c>
      <c r="G82" s="250">
        <v>115</v>
      </c>
      <c r="H82" s="252" t="s">
        <v>2980</v>
      </c>
      <c r="I82" s="252" t="s">
        <v>7416</v>
      </c>
      <c r="J82" s="252" t="s">
        <v>2698</v>
      </c>
      <c r="K82" s="247" t="s">
        <v>7751</v>
      </c>
      <c r="L82" s="251" t="s">
        <v>8580</v>
      </c>
      <c r="M82" s="252" t="s">
        <v>8590</v>
      </c>
      <c r="N82" s="708"/>
      <c r="O82" s="280" t="s">
        <v>5619</v>
      </c>
      <c r="P82" s="253" t="s">
        <v>8589</v>
      </c>
      <c r="Q82" s="254">
        <v>6743</v>
      </c>
      <c r="R82" s="254" t="s">
        <v>8642</v>
      </c>
      <c r="S82" s="247" t="s">
        <v>2325</v>
      </c>
      <c r="T82" s="254">
        <v>10727</v>
      </c>
      <c r="U82" s="247" t="s">
        <v>7318</v>
      </c>
      <c r="V82" s="254">
        <v>2759</v>
      </c>
      <c r="W82" s="247" t="s">
        <v>2787</v>
      </c>
      <c r="X82" s="258">
        <v>-3984</v>
      </c>
      <c r="Y82" s="248">
        <v>2</v>
      </c>
      <c r="Z82" s="258">
        <v>4</v>
      </c>
      <c r="AA82" s="70" t="s">
        <v>1814</v>
      </c>
      <c r="AB82" s="272"/>
      <c r="AC82" s="272"/>
      <c r="AD82" s="300"/>
      <c r="AE82" s="280" t="s">
        <v>1596</v>
      </c>
      <c r="AF82" s="253" t="s">
        <v>8589</v>
      </c>
      <c r="AG82" s="254">
        <v>250</v>
      </c>
      <c r="AH82" s="254">
        <v>24</v>
      </c>
      <c r="AI82" s="254">
        <v>18</v>
      </c>
      <c r="AJ82" s="254">
        <v>9</v>
      </c>
      <c r="AK82" s="250">
        <v>115</v>
      </c>
      <c r="AL82" s="254" t="s">
        <v>4876</v>
      </c>
      <c r="AM82" s="254">
        <v>44</v>
      </c>
      <c r="AN82" s="254">
        <v>246</v>
      </c>
      <c r="AO82" s="254" t="s">
        <v>6947</v>
      </c>
    </row>
    <row r="83" spans="1:41" ht="13.5" customHeight="1">
      <c r="A83" s="284" t="s">
        <v>1597</v>
      </c>
      <c r="B83" s="253" t="s">
        <v>8591</v>
      </c>
      <c r="C83" s="301">
        <v>250</v>
      </c>
      <c r="D83" s="275">
        <v>25</v>
      </c>
      <c r="E83" s="275">
        <v>18</v>
      </c>
      <c r="F83" s="287">
        <v>9</v>
      </c>
      <c r="G83" s="250">
        <v>119</v>
      </c>
      <c r="H83" s="252" t="s">
        <v>8079</v>
      </c>
      <c r="I83" s="252" t="s">
        <v>7416</v>
      </c>
      <c r="J83" s="252" t="s">
        <v>8592</v>
      </c>
      <c r="K83" s="247" t="s">
        <v>2087</v>
      </c>
      <c r="L83" s="251" t="s">
        <v>8580</v>
      </c>
      <c r="M83" s="252" t="s">
        <v>4672</v>
      </c>
      <c r="N83" s="708"/>
      <c r="O83" s="280" t="s">
        <v>583</v>
      </c>
      <c r="P83" s="253" t="s">
        <v>8591</v>
      </c>
      <c r="Q83" s="254">
        <v>6986</v>
      </c>
      <c r="R83" s="257" t="s">
        <v>8643</v>
      </c>
      <c r="S83" s="247" t="s">
        <v>3466</v>
      </c>
      <c r="T83" s="254">
        <v>11110</v>
      </c>
      <c r="U83" s="247" t="s">
        <v>9191</v>
      </c>
      <c r="V83" s="254">
        <v>2861</v>
      </c>
      <c r="W83" s="247" t="s">
        <v>4544</v>
      </c>
      <c r="X83" s="258">
        <v>-4124</v>
      </c>
      <c r="Y83" s="248">
        <v>1</v>
      </c>
      <c r="Z83" s="258">
        <v>4</v>
      </c>
      <c r="AA83" s="70" t="s">
        <v>1814</v>
      </c>
      <c r="AB83" s="272"/>
      <c r="AC83" s="272"/>
      <c r="AD83" s="300"/>
      <c r="AE83" s="280" t="s">
        <v>1597</v>
      </c>
      <c r="AF83" s="253" t="s">
        <v>8591</v>
      </c>
      <c r="AG83" s="254">
        <v>250</v>
      </c>
      <c r="AH83" s="254">
        <v>25</v>
      </c>
      <c r="AI83" s="254">
        <v>18</v>
      </c>
      <c r="AJ83" s="254">
        <v>9</v>
      </c>
      <c r="AK83" s="250">
        <v>119</v>
      </c>
      <c r="AL83" s="254" t="s">
        <v>4876</v>
      </c>
      <c r="AM83" s="254">
        <v>45</v>
      </c>
      <c r="AN83" s="254">
        <v>246</v>
      </c>
      <c r="AO83" s="254" t="s">
        <v>6948</v>
      </c>
    </row>
    <row r="84" spans="1:41" ht="13.5" customHeight="1">
      <c r="A84" s="284" t="s">
        <v>1598</v>
      </c>
      <c r="B84" s="253" t="s">
        <v>8727</v>
      </c>
      <c r="C84" s="301">
        <v>250</v>
      </c>
      <c r="D84" s="275">
        <v>26</v>
      </c>
      <c r="E84" s="275">
        <v>18</v>
      </c>
      <c r="F84" s="287">
        <v>9</v>
      </c>
      <c r="G84" s="250">
        <v>124</v>
      </c>
      <c r="H84" s="252" t="s">
        <v>7348</v>
      </c>
      <c r="I84" s="252" t="s">
        <v>7416</v>
      </c>
      <c r="J84" s="252" t="s">
        <v>2703</v>
      </c>
      <c r="K84" s="247" t="s">
        <v>8291</v>
      </c>
      <c r="L84" s="251" t="s">
        <v>8580</v>
      </c>
      <c r="M84" s="252" t="s">
        <v>7064</v>
      </c>
      <c r="N84" s="708"/>
      <c r="O84" s="280" t="s">
        <v>584</v>
      </c>
      <c r="P84" s="253" t="s">
        <v>8727</v>
      </c>
      <c r="Q84" s="254">
        <v>7226</v>
      </c>
      <c r="R84" s="254" t="s">
        <v>8644</v>
      </c>
      <c r="S84" s="247" t="s">
        <v>8645</v>
      </c>
      <c r="T84" s="254">
        <v>11488</v>
      </c>
      <c r="U84" s="247" t="s">
        <v>2139</v>
      </c>
      <c r="V84" s="254">
        <v>2963</v>
      </c>
      <c r="W84" s="247" t="s">
        <v>4544</v>
      </c>
      <c r="X84" s="258">
        <v>-4262</v>
      </c>
      <c r="Y84" s="248">
        <v>1</v>
      </c>
      <c r="Z84" s="258">
        <v>4</v>
      </c>
      <c r="AA84" s="70" t="s">
        <v>1814</v>
      </c>
      <c r="AB84" s="272"/>
      <c r="AC84" s="272"/>
      <c r="AD84" s="300"/>
      <c r="AE84" s="280" t="s">
        <v>1598</v>
      </c>
      <c r="AF84" s="253" t="s">
        <v>8727</v>
      </c>
      <c r="AG84" s="254">
        <v>250</v>
      </c>
      <c r="AH84" s="254">
        <v>26</v>
      </c>
      <c r="AI84" s="254">
        <v>18</v>
      </c>
      <c r="AJ84" s="254">
        <v>9</v>
      </c>
      <c r="AK84" s="250">
        <v>124</v>
      </c>
      <c r="AL84" s="254" t="s">
        <v>4876</v>
      </c>
      <c r="AM84" s="254">
        <v>46</v>
      </c>
      <c r="AN84" s="254">
        <v>246</v>
      </c>
      <c r="AO84" s="254" t="s">
        <v>6949</v>
      </c>
    </row>
    <row r="85" spans="1:41" ht="13.5" customHeight="1">
      <c r="A85" s="284" t="s">
        <v>1599</v>
      </c>
      <c r="B85" s="253">
        <v>101</v>
      </c>
      <c r="C85" s="301">
        <v>250</v>
      </c>
      <c r="D85" s="275">
        <v>27</v>
      </c>
      <c r="E85" s="275">
        <v>18</v>
      </c>
      <c r="F85" s="287">
        <v>9</v>
      </c>
      <c r="G85" s="250">
        <v>128</v>
      </c>
      <c r="H85" s="252" t="s">
        <v>8867</v>
      </c>
      <c r="I85" s="252" t="s">
        <v>7416</v>
      </c>
      <c r="J85" s="252" t="s">
        <v>8292</v>
      </c>
      <c r="K85" s="247" t="s">
        <v>7362</v>
      </c>
      <c r="L85" s="251" t="s">
        <v>8580</v>
      </c>
      <c r="M85" s="252" t="s">
        <v>2412</v>
      </c>
      <c r="N85" s="708"/>
      <c r="O85" s="280" t="s">
        <v>585</v>
      </c>
      <c r="P85" s="253">
        <v>101</v>
      </c>
      <c r="Q85" s="254">
        <v>7463</v>
      </c>
      <c r="R85" s="254" t="s">
        <v>8646</v>
      </c>
      <c r="S85" s="247" t="s">
        <v>8647</v>
      </c>
      <c r="T85" s="254">
        <v>11861</v>
      </c>
      <c r="U85" s="247" t="s">
        <v>8648</v>
      </c>
      <c r="V85" s="254">
        <v>3065</v>
      </c>
      <c r="W85" s="247" t="s">
        <v>3313</v>
      </c>
      <c r="X85" s="258">
        <v>-4398</v>
      </c>
      <c r="Y85" s="248">
        <v>1</v>
      </c>
      <c r="Z85" s="258">
        <v>3</v>
      </c>
      <c r="AA85" s="70" t="s">
        <v>1814</v>
      </c>
      <c r="AB85" s="272"/>
      <c r="AC85" s="272"/>
      <c r="AD85" s="300"/>
      <c r="AE85" s="280" t="s">
        <v>1599</v>
      </c>
      <c r="AF85" s="253">
        <v>101</v>
      </c>
      <c r="AG85" s="254">
        <v>250</v>
      </c>
      <c r="AH85" s="254">
        <v>27</v>
      </c>
      <c r="AI85" s="254">
        <v>18</v>
      </c>
      <c r="AJ85" s="254">
        <v>9</v>
      </c>
      <c r="AK85" s="250">
        <v>128</v>
      </c>
      <c r="AL85" s="254" t="s">
        <v>4876</v>
      </c>
      <c r="AM85" s="254">
        <v>47</v>
      </c>
      <c r="AN85" s="254">
        <v>246</v>
      </c>
      <c r="AO85" s="254" t="s">
        <v>6950</v>
      </c>
    </row>
    <row r="86" spans="1:41" ht="13.5" customHeight="1">
      <c r="A86" s="284" t="s">
        <v>1600</v>
      </c>
      <c r="B86" s="253">
        <v>104</v>
      </c>
      <c r="C86" s="301">
        <v>250</v>
      </c>
      <c r="D86" s="275">
        <v>28</v>
      </c>
      <c r="E86" s="275">
        <v>18</v>
      </c>
      <c r="F86" s="287">
        <v>9</v>
      </c>
      <c r="G86" s="250">
        <v>133</v>
      </c>
      <c r="H86" s="252" t="s">
        <v>2633</v>
      </c>
      <c r="I86" s="252" t="s">
        <v>7416</v>
      </c>
      <c r="J86" s="252" t="s">
        <v>6528</v>
      </c>
      <c r="K86" s="247" t="s">
        <v>3601</v>
      </c>
      <c r="L86" s="251" t="s">
        <v>8580</v>
      </c>
      <c r="M86" s="252" t="s">
        <v>8293</v>
      </c>
      <c r="N86" s="708"/>
      <c r="O86" s="280" t="s">
        <v>586</v>
      </c>
      <c r="P86" s="253">
        <v>104</v>
      </c>
      <c r="Q86" s="254">
        <v>7697</v>
      </c>
      <c r="R86" s="254" t="s">
        <v>8649</v>
      </c>
      <c r="S86" s="247" t="s">
        <v>7492</v>
      </c>
      <c r="T86" s="254">
        <v>12229</v>
      </c>
      <c r="U86" s="247" t="s">
        <v>2150</v>
      </c>
      <c r="V86" s="254">
        <v>3166</v>
      </c>
      <c r="W86" s="247" t="s">
        <v>3313</v>
      </c>
      <c r="X86" s="258">
        <v>-4532</v>
      </c>
      <c r="Y86" s="248">
        <v>1</v>
      </c>
      <c r="Z86" s="258">
        <v>2</v>
      </c>
      <c r="AA86" s="70" t="s">
        <v>1814</v>
      </c>
      <c r="AB86" s="272"/>
      <c r="AC86" s="272"/>
      <c r="AD86" s="300"/>
      <c r="AE86" s="280" t="s">
        <v>1600</v>
      </c>
      <c r="AF86" s="253">
        <v>104</v>
      </c>
      <c r="AG86" s="254">
        <v>250</v>
      </c>
      <c r="AH86" s="254">
        <v>28</v>
      </c>
      <c r="AI86" s="254">
        <v>18</v>
      </c>
      <c r="AJ86" s="254">
        <v>9</v>
      </c>
      <c r="AK86" s="250">
        <v>133</v>
      </c>
      <c r="AL86" s="254" t="s">
        <v>4876</v>
      </c>
      <c r="AM86" s="254">
        <v>48</v>
      </c>
      <c r="AN86" s="254">
        <v>246</v>
      </c>
      <c r="AO86" s="254" t="s">
        <v>6951</v>
      </c>
    </row>
    <row r="87" spans="1:41" ht="13.5" customHeight="1">
      <c r="A87" s="284" t="s">
        <v>1044</v>
      </c>
      <c r="B87" s="302">
        <v>128</v>
      </c>
      <c r="C87" s="301">
        <v>250</v>
      </c>
      <c r="D87" s="275">
        <v>35</v>
      </c>
      <c r="E87" s="275">
        <v>18</v>
      </c>
      <c r="F87" s="287">
        <v>9</v>
      </c>
      <c r="G87" s="250">
        <v>163</v>
      </c>
      <c r="H87" s="252" t="s">
        <v>8294</v>
      </c>
      <c r="I87" s="252" t="s">
        <v>7416</v>
      </c>
      <c r="J87" s="252" t="s">
        <v>6468</v>
      </c>
      <c r="K87" s="247" t="s">
        <v>8022</v>
      </c>
      <c r="L87" s="251" t="s">
        <v>8580</v>
      </c>
      <c r="M87" s="252" t="s">
        <v>5689</v>
      </c>
      <c r="N87" s="708"/>
      <c r="O87" s="280" t="s">
        <v>1046</v>
      </c>
      <c r="P87" s="302">
        <v>128</v>
      </c>
      <c r="Q87" s="254">
        <v>9264</v>
      </c>
      <c r="R87" s="254" t="s">
        <v>8650</v>
      </c>
      <c r="S87" s="247" t="s">
        <v>5695</v>
      </c>
      <c r="T87" s="254">
        <v>14669</v>
      </c>
      <c r="U87" s="247" t="s">
        <v>3068</v>
      </c>
      <c r="V87" s="254">
        <v>3859</v>
      </c>
      <c r="W87" s="247" t="s">
        <v>6539</v>
      </c>
      <c r="X87" s="258">
        <v>-5405</v>
      </c>
      <c r="Y87" s="248">
        <v>1</v>
      </c>
      <c r="Z87" s="258">
        <v>1</v>
      </c>
      <c r="AA87" s="70" t="s">
        <v>1814</v>
      </c>
      <c r="AB87" s="272"/>
      <c r="AC87" s="272"/>
      <c r="AD87" s="300"/>
      <c r="AE87" s="280" t="s">
        <v>1044</v>
      </c>
      <c r="AF87" s="302">
        <v>128</v>
      </c>
      <c r="AG87" s="254">
        <v>250</v>
      </c>
      <c r="AH87" s="254">
        <v>35</v>
      </c>
      <c r="AI87" s="254">
        <v>18</v>
      </c>
      <c r="AJ87" s="254">
        <v>9</v>
      </c>
      <c r="AK87" s="250">
        <v>163</v>
      </c>
      <c r="AL87" s="254" t="s">
        <v>4876</v>
      </c>
      <c r="AM87" s="254">
        <v>78</v>
      </c>
      <c r="AN87" s="254">
        <v>205</v>
      </c>
      <c r="AO87" s="254" t="s">
        <v>9052</v>
      </c>
    </row>
    <row r="88" spans="1:41" ht="13.5" customHeight="1">
      <c r="A88" s="284" t="s">
        <v>1045</v>
      </c>
      <c r="B88" s="302" t="s">
        <v>8295</v>
      </c>
      <c r="C88" s="301">
        <v>203</v>
      </c>
      <c r="D88" s="275">
        <v>19</v>
      </c>
      <c r="E88" s="275">
        <v>8</v>
      </c>
      <c r="F88" s="287">
        <v>4</v>
      </c>
      <c r="G88" s="250" t="s">
        <v>8296</v>
      </c>
      <c r="H88" s="252" t="s">
        <v>2164</v>
      </c>
      <c r="I88" s="252" t="s">
        <v>8297</v>
      </c>
      <c r="J88" s="252" t="s">
        <v>6859</v>
      </c>
      <c r="K88" s="247" t="s">
        <v>8896</v>
      </c>
      <c r="L88" s="251" t="s">
        <v>9136</v>
      </c>
      <c r="M88" s="252" t="s">
        <v>8298</v>
      </c>
      <c r="N88" s="708"/>
      <c r="O88" s="280" t="s">
        <v>587</v>
      </c>
      <c r="P88" s="302" t="s">
        <v>8295</v>
      </c>
      <c r="Q88" s="254">
        <v>2881</v>
      </c>
      <c r="R88" s="254" t="s">
        <v>7308</v>
      </c>
      <c r="S88" s="247" t="s">
        <v>8651</v>
      </c>
      <c r="T88" s="254">
        <v>4588</v>
      </c>
      <c r="U88" s="247" t="s">
        <v>3043</v>
      </c>
      <c r="V88" s="254">
        <v>1174</v>
      </c>
      <c r="W88" s="247" t="s">
        <v>6964</v>
      </c>
      <c r="X88" s="258">
        <v>-1707</v>
      </c>
      <c r="Y88" s="248">
        <v>2</v>
      </c>
      <c r="Z88" s="258">
        <v>4</v>
      </c>
      <c r="AA88" s="70" t="s">
        <v>1814</v>
      </c>
      <c r="AB88" s="272"/>
      <c r="AC88" s="272"/>
      <c r="AD88" s="300"/>
      <c r="AE88" s="280" t="s">
        <v>1045</v>
      </c>
      <c r="AF88" s="302" t="s">
        <v>8295</v>
      </c>
      <c r="AG88" s="254">
        <v>203</v>
      </c>
      <c r="AH88" s="254">
        <v>19</v>
      </c>
      <c r="AI88" s="254">
        <v>8</v>
      </c>
      <c r="AJ88" s="254">
        <v>4</v>
      </c>
      <c r="AK88" s="250" t="s">
        <v>8296</v>
      </c>
      <c r="AL88" s="254" t="s">
        <v>4876</v>
      </c>
      <c r="AM88" s="254">
        <v>64</v>
      </c>
      <c r="AN88" s="254">
        <v>155</v>
      </c>
      <c r="AO88" s="254" t="s">
        <v>6952</v>
      </c>
    </row>
    <row r="89" spans="1:41" ht="13.5" customHeight="1">
      <c r="A89" s="284" t="s">
        <v>8299</v>
      </c>
      <c r="B89" s="302" t="s">
        <v>8300</v>
      </c>
      <c r="C89" s="301">
        <v>203</v>
      </c>
      <c r="D89" s="275" t="s">
        <v>4466</v>
      </c>
      <c r="E89" s="275">
        <v>8</v>
      </c>
      <c r="F89" s="287">
        <v>4</v>
      </c>
      <c r="G89" s="250" t="s">
        <v>8301</v>
      </c>
      <c r="H89" s="252" t="s">
        <v>6523</v>
      </c>
      <c r="I89" s="252" t="s">
        <v>8297</v>
      </c>
      <c r="J89" s="252" t="s">
        <v>4911</v>
      </c>
      <c r="K89" s="247" t="s">
        <v>6020</v>
      </c>
      <c r="L89" s="251" t="s">
        <v>9136</v>
      </c>
      <c r="M89" s="252" t="s">
        <v>8104</v>
      </c>
      <c r="N89" s="708"/>
      <c r="O89" s="280" t="s">
        <v>588</v>
      </c>
      <c r="P89" s="302" t="s">
        <v>8300</v>
      </c>
      <c r="Q89" s="254">
        <v>3293</v>
      </c>
      <c r="R89" s="254" t="s">
        <v>8652</v>
      </c>
      <c r="S89" s="247" t="s">
        <v>9158</v>
      </c>
      <c r="T89" s="254">
        <v>5236</v>
      </c>
      <c r="U89" s="247" t="s">
        <v>8653</v>
      </c>
      <c r="V89" s="254">
        <v>1350</v>
      </c>
      <c r="W89" s="247" t="s">
        <v>3750</v>
      </c>
      <c r="X89" s="258">
        <v>-1943</v>
      </c>
      <c r="Y89" s="248">
        <v>1</v>
      </c>
      <c r="Z89" s="258">
        <v>3</v>
      </c>
      <c r="AA89" s="70" t="s">
        <v>1814</v>
      </c>
      <c r="AB89" s="272"/>
      <c r="AC89" s="272"/>
      <c r="AD89" s="300"/>
      <c r="AE89" s="280" t="s">
        <v>8299</v>
      </c>
      <c r="AF89" s="302" t="s">
        <v>8300</v>
      </c>
      <c r="AG89" s="254">
        <v>203</v>
      </c>
      <c r="AH89" s="254" t="s">
        <v>4466</v>
      </c>
      <c r="AI89" s="254">
        <v>8</v>
      </c>
      <c r="AJ89" s="254">
        <v>4</v>
      </c>
      <c r="AK89" s="250" t="s">
        <v>8301</v>
      </c>
      <c r="AL89" s="254" t="s">
        <v>4876</v>
      </c>
      <c r="AM89" s="254">
        <v>67</v>
      </c>
      <c r="AN89" s="254">
        <v>155</v>
      </c>
      <c r="AO89" s="254" t="s">
        <v>6953</v>
      </c>
    </row>
    <row r="90" spans="1:41" ht="13.5" customHeight="1">
      <c r="A90" s="284" t="s">
        <v>6021</v>
      </c>
      <c r="B90" s="253" t="s">
        <v>6022</v>
      </c>
      <c r="C90" s="301">
        <v>203</v>
      </c>
      <c r="D90" s="275" t="s">
        <v>9218</v>
      </c>
      <c r="E90" s="275">
        <v>8</v>
      </c>
      <c r="F90" s="287">
        <v>4</v>
      </c>
      <c r="G90" s="248" t="s">
        <v>6023</v>
      </c>
      <c r="H90" s="252" t="s">
        <v>8452</v>
      </c>
      <c r="I90" s="252" t="s">
        <v>8297</v>
      </c>
      <c r="J90" s="252" t="s">
        <v>5703</v>
      </c>
      <c r="K90" s="247" t="s">
        <v>8294</v>
      </c>
      <c r="L90" s="251" t="s">
        <v>9136</v>
      </c>
      <c r="M90" s="252" t="s">
        <v>5705</v>
      </c>
      <c r="N90" s="708"/>
      <c r="O90" s="280" t="s">
        <v>589</v>
      </c>
      <c r="P90" s="253" t="s">
        <v>6022</v>
      </c>
      <c r="Q90" s="254">
        <v>3686</v>
      </c>
      <c r="R90" s="254" t="s">
        <v>8654</v>
      </c>
      <c r="S90" s="247" t="s">
        <v>4656</v>
      </c>
      <c r="T90" s="254">
        <v>5850</v>
      </c>
      <c r="U90" s="247" t="s">
        <v>2048</v>
      </c>
      <c r="V90" s="254">
        <v>1522</v>
      </c>
      <c r="W90" s="247" t="s">
        <v>3741</v>
      </c>
      <c r="X90" s="258">
        <v>-2164</v>
      </c>
      <c r="Y90" s="248">
        <v>1</v>
      </c>
      <c r="Z90" s="258">
        <v>1</v>
      </c>
      <c r="AA90" s="70" t="s">
        <v>1814</v>
      </c>
      <c r="AB90" s="272"/>
      <c r="AC90" s="272"/>
      <c r="AD90" s="300"/>
      <c r="AE90" s="280" t="s">
        <v>6021</v>
      </c>
      <c r="AF90" s="253" t="s">
        <v>6022</v>
      </c>
      <c r="AG90" s="254">
        <v>203</v>
      </c>
      <c r="AH90" s="254" t="s">
        <v>9218</v>
      </c>
      <c r="AI90" s="254">
        <v>8</v>
      </c>
      <c r="AJ90" s="254">
        <v>4</v>
      </c>
      <c r="AK90" s="248" t="s">
        <v>6023</v>
      </c>
      <c r="AL90" s="254" t="s">
        <v>4876</v>
      </c>
      <c r="AM90" s="254">
        <v>70</v>
      </c>
      <c r="AN90" s="254">
        <v>155</v>
      </c>
      <c r="AO90" s="254" t="s">
        <v>6954</v>
      </c>
    </row>
    <row r="91" spans="1:41" ht="13.5" customHeight="1">
      <c r="A91" s="284" t="s">
        <v>6024</v>
      </c>
      <c r="B91" s="253" t="s">
        <v>3705</v>
      </c>
      <c r="C91" s="301">
        <v>203</v>
      </c>
      <c r="D91" s="275" t="s">
        <v>6025</v>
      </c>
      <c r="E91" s="275">
        <v>8</v>
      </c>
      <c r="F91" s="287">
        <v>4</v>
      </c>
      <c r="G91" s="249">
        <v>108</v>
      </c>
      <c r="H91" s="252" t="s">
        <v>6026</v>
      </c>
      <c r="I91" s="252" t="s">
        <v>8297</v>
      </c>
      <c r="J91" s="252" t="s">
        <v>9148</v>
      </c>
      <c r="K91" s="247" t="s">
        <v>2644</v>
      </c>
      <c r="L91" s="251" t="s">
        <v>9136</v>
      </c>
      <c r="M91" s="252" t="s">
        <v>6027</v>
      </c>
      <c r="N91" s="708"/>
      <c r="O91" s="280" t="s">
        <v>995</v>
      </c>
      <c r="P91" s="253" t="s">
        <v>3705</v>
      </c>
      <c r="Q91" s="254">
        <v>4062</v>
      </c>
      <c r="R91" s="254" t="s">
        <v>3133</v>
      </c>
      <c r="S91" s="247" t="s">
        <v>2183</v>
      </c>
      <c r="T91" s="254">
        <v>6432</v>
      </c>
      <c r="U91" s="247" t="s">
        <v>6036</v>
      </c>
      <c r="V91" s="254">
        <v>1692</v>
      </c>
      <c r="W91" s="247" t="s">
        <v>3636</v>
      </c>
      <c r="X91" s="258">
        <v>-2370</v>
      </c>
      <c r="Y91" s="248">
        <v>1</v>
      </c>
      <c r="Z91" s="258">
        <v>1</v>
      </c>
      <c r="AA91" s="70" t="s">
        <v>1814</v>
      </c>
      <c r="AB91" s="272"/>
      <c r="AC91" s="272"/>
      <c r="AD91" s="300"/>
      <c r="AE91" s="280" t="s">
        <v>6024</v>
      </c>
      <c r="AF91" s="253" t="s">
        <v>3705</v>
      </c>
      <c r="AG91" s="254">
        <v>203</v>
      </c>
      <c r="AH91" s="254" t="s">
        <v>6025</v>
      </c>
      <c r="AI91" s="254">
        <v>8</v>
      </c>
      <c r="AJ91" s="254">
        <v>4</v>
      </c>
      <c r="AK91" s="249">
        <v>108</v>
      </c>
      <c r="AL91" s="254" t="s">
        <v>4876</v>
      </c>
      <c r="AM91" s="254">
        <v>73</v>
      </c>
      <c r="AN91" s="254">
        <v>155</v>
      </c>
      <c r="AO91" s="254" t="s">
        <v>6955</v>
      </c>
    </row>
    <row r="92" spans="1:41" ht="13.5" customHeight="1">
      <c r="A92" s="284"/>
      <c r="B92" s="253"/>
      <c r="C92" s="301"/>
      <c r="D92" s="275"/>
      <c r="E92" s="275"/>
      <c r="F92" s="287"/>
      <c r="G92" s="249"/>
      <c r="H92" s="252"/>
      <c r="I92" s="252"/>
      <c r="J92" s="252"/>
      <c r="K92" s="247"/>
      <c r="L92" s="251"/>
      <c r="M92" s="252"/>
      <c r="N92" s="708"/>
      <c r="O92" s="280"/>
      <c r="P92" s="253"/>
      <c r="Q92" s="254"/>
      <c r="R92" s="254"/>
      <c r="S92" s="247"/>
      <c r="T92" s="254"/>
      <c r="U92" s="247"/>
      <c r="V92" s="254"/>
      <c r="W92" s="247"/>
      <c r="X92" s="258"/>
      <c r="Y92" s="248"/>
      <c r="Z92" s="258"/>
      <c r="AA92" s="271"/>
      <c r="AB92" s="272"/>
      <c r="AC92" s="272"/>
      <c r="AD92" s="300"/>
      <c r="AE92" s="280"/>
      <c r="AF92" s="253"/>
      <c r="AG92" s="254"/>
      <c r="AH92" s="254"/>
      <c r="AI92" s="254"/>
      <c r="AJ92" s="254"/>
      <c r="AK92" s="249"/>
      <c r="AL92" s="254"/>
      <c r="AM92" s="254"/>
      <c r="AN92" s="254"/>
      <c r="AO92" s="254"/>
    </row>
    <row r="93" spans="1:41" ht="13.5" customHeight="1">
      <c r="A93" s="284"/>
      <c r="B93" s="253"/>
      <c r="C93" s="301"/>
      <c r="D93" s="275"/>
      <c r="E93" s="275"/>
      <c r="F93" s="287"/>
      <c r="G93" s="250"/>
      <c r="H93" s="252"/>
      <c r="I93" s="252"/>
      <c r="J93" s="252"/>
      <c r="K93" s="247"/>
      <c r="L93" s="251"/>
      <c r="M93" s="252"/>
      <c r="N93" s="708"/>
      <c r="O93" s="280"/>
      <c r="P93" s="253"/>
      <c r="Q93" s="254"/>
      <c r="R93" s="254"/>
      <c r="S93" s="247"/>
      <c r="T93" s="254"/>
      <c r="U93" s="247"/>
      <c r="V93" s="254"/>
      <c r="W93" s="247"/>
      <c r="X93" s="258"/>
      <c r="Y93" s="248"/>
      <c r="Z93" s="258"/>
      <c r="AA93" s="271"/>
      <c r="AB93" s="272"/>
      <c r="AC93" s="272"/>
      <c r="AD93" s="300"/>
      <c r="AE93" s="280"/>
      <c r="AF93" s="253"/>
      <c r="AG93" s="254"/>
      <c r="AH93" s="254"/>
      <c r="AI93" s="254"/>
      <c r="AJ93" s="254"/>
      <c r="AK93" s="250"/>
      <c r="AL93" s="254"/>
      <c r="AM93" s="254"/>
      <c r="AN93" s="254"/>
      <c r="AO93" s="254"/>
    </row>
    <row r="95" spans="1:41" ht="14.1" customHeight="1">
      <c r="A95" s="57"/>
      <c r="B95" s="16"/>
    </row>
    <row r="96" spans="1:41" ht="14.1" customHeight="1">
      <c r="A96" s="57"/>
      <c r="B96" s="16"/>
    </row>
    <row r="97" spans="1:2" ht="14.1" customHeight="1">
      <c r="A97" s="57"/>
      <c r="B97" s="16"/>
    </row>
  </sheetData>
  <mergeCells count="21">
    <mergeCell ref="AG4:AJ5"/>
    <mergeCell ref="AL4:AO5"/>
    <mergeCell ref="A1:X1"/>
    <mergeCell ref="A2:X2"/>
    <mergeCell ref="A3:X3"/>
    <mergeCell ref="O4:P5"/>
    <mergeCell ref="Q4:X4"/>
    <mergeCell ref="Q5:S5"/>
    <mergeCell ref="T5:U5"/>
    <mergeCell ref="A4:B5"/>
    <mergeCell ref="C4:F5"/>
    <mergeCell ref="H4:K5"/>
    <mergeCell ref="L4:M5"/>
    <mergeCell ref="G4:G5"/>
    <mergeCell ref="AE4:AF5"/>
    <mergeCell ref="V5:W5"/>
    <mergeCell ref="AB6:AB10"/>
    <mergeCell ref="AC6:AC10"/>
    <mergeCell ref="AA6:AA10"/>
    <mergeCell ref="Y6:Z7"/>
    <mergeCell ref="Y8:Z9"/>
  </mergeCells>
  <phoneticPr fontId="0" type="noConversion"/>
  <pageMargins left="0.39370078740157483" right="0.39370078740157483" top="0.39370078740157483" bottom="0.78740157480314965" header="0.39370078740157483" footer="0.39370078740157483"/>
  <pageSetup paperSize="9" scale="60" fitToHeight="2" pageOrder="overThenDown" orientation="landscape" horizontalDpi="4294967294" verticalDpi="4294967294" r:id="rId1"/>
  <headerFooter alignWithMargins="0">
    <oddHeader>&amp;A</oddHeader>
    <oddFooter>&amp;L&amp;"Helvetica,Regular"&amp;8&amp;F
&amp;D&amp;R&amp;"Helvetica,Regular"&amp;8Profilés &amp;A
Page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54</vt:i4>
      </vt:variant>
    </vt:vector>
  </HeadingPairs>
  <TitlesOfParts>
    <vt:vector size="83" baseType="lpstr">
      <vt:lpstr>IPE</vt:lpstr>
      <vt:lpstr>IPN</vt:lpstr>
      <vt:lpstr>HEA</vt:lpstr>
      <vt:lpstr>HD</vt:lpstr>
      <vt:lpstr>HP</vt:lpstr>
      <vt:lpstr>UPE</vt:lpstr>
      <vt:lpstr>UPN</vt:lpstr>
      <vt:lpstr>U</vt:lpstr>
      <vt:lpstr>L</vt:lpstr>
      <vt:lpstr>L i</vt:lpstr>
      <vt:lpstr>FL SQ</vt:lpstr>
      <vt:lpstr>ACB</vt:lpstr>
      <vt:lpstr>Hex-Octo</vt:lpstr>
      <vt:lpstr>IFB</vt:lpstr>
      <vt:lpstr>SFB</vt:lpstr>
      <vt:lpstr>UB</vt:lpstr>
      <vt:lpstr>J</vt:lpstr>
      <vt:lpstr>UC</vt:lpstr>
      <vt:lpstr>UBP</vt:lpstr>
      <vt:lpstr>CH</vt:lpstr>
      <vt:lpstr>PFC</vt:lpstr>
      <vt:lpstr>W</vt:lpstr>
      <vt:lpstr>S</vt:lpstr>
      <vt:lpstr>HP (US)</vt:lpstr>
      <vt:lpstr>C</vt:lpstr>
      <vt:lpstr>MC</vt:lpstr>
      <vt:lpstr>L (US)</vt:lpstr>
      <vt:lpstr>H</vt:lpstr>
      <vt:lpstr>Fact. Mass.</vt:lpstr>
      <vt:lpstr>'C'!Nyomtatási_cím</vt:lpstr>
      <vt:lpstr>CH!Nyomtatási_cím</vt:lpstr>
      <vt:lpstr>H!Nyomtatási_cím</vt:lpstr>
      <vt:lpstr>HD!Nyomtatási_cím</vt:lpstr>
      <vt:lpstr>HEA!Nyomtatási_cím</vt:lpstr>
      <vt:lpstr>HP!Nyomtatási_cím</vt:lpstr>
      <vt:lpstr>'HP (US)'!Nyomtatási_cím</vt:lpstr>
      <vt:lpstr>IFB!Nyomtatási_cím</vt:lpstr>
      <vt:lpstr>IPE!Nyomtatási_cím</vt:lpstr>
      <vt:lpstr>IPN!Nyomtatási_cím</vt:lpstr>
      <vt:lpstr>J!Nyomtatási_cím</vt:lpstr>
      <vt:lpstr>L!Nyomtatási_cím</vt:lpstr>
      <vt:lpstr>'L (US)'!Nyomtatási_cím</vt:lpstr>
      <vt:lpstr>'L i'!Nyomtatási_cím</vt:lpstr>
      <vt:lpstr>MC!Nyomtatási_cím</vt:lpstr>
      <vt:lpstr>PFC!Nyomtatási_cím</vt:lpstr>
      <vt:lpstr>'S'!Nyomtatási_cím</vt:lpstr>
      <vt:lpstr>SFB!Nyomtatási_cím</vt:lpstr>
      <vt:lpstr>U!Nyomtatási_cím</vt:lpstr>
      <vt:lpstr>UB!Nyomtatási_cím</vt:lpstr>
      <vt:lpstr>UBP!Nyomtatási_cím</vt:lpstr>
      <vt:lpstr>UC!Nyomtatási_cím</vt:lpstr>
      <vt:lpstr>UPE!Nyomtatási_cím</vt:lpstr>
      <vt:lpstr>UPN!Nyomtatási_cím</vt:lpstr>
      <vt:lpstr>W!Nyomtatási_cím</vt:lpstr>
      <vt:lpstr>ACB!Nyomtatási_terület</vt:lpstr>
      <vt:lpstr>'C'!Nyomtatási_terület</vt:lpstr>
      <vt:lpstr>CH!Nyomtatási_terület</vt:lpstr>
      <vt:lpstr>'Fact. Mass.'!Nyomtatási_terület</vt:lpstr>
      <vt:lpstr>'FL SQ'!Nyomtatási_terület</vt:lpstr>
      <vt:lpstr>H!Nyomtatási_terület</vt:lpstr>
      <vt:lpstr>HD!Nyomtatási_terület</vt:lpstr>
      <vt:lpstr>HEA!Nyomtatási_terület</vt:lpstr>
      <vt:lpstr>'Hex-Octo'!Nyomtatási_terület</vt:lpstr>
      <vt:lpstr>HP!Nyomtatási_terület</vt:lpstr>
      <vt:lpstr>'HP (US)'!Nyomtatási_terület</vt:lpstr>
      <vt:lpstr>IFB!Nyomtatási_terület</vt:lpstr>
      <vt:lpstr>IPE!Nyomtatási_terület</vt:lpstr>
      <vt:lpstr>IPN!Nyomtatási_terület</vt:lpstr>
      <vt:lpstr>J!Nyomtatási_terület</vt:lpstr>
      <vt:lpstr>L!Nyomtatási_terület</vt:lpstr>
      <vt:lpstr>'L (US)'!Nyomtatási_terület</vt:lpstr>
      <vt:lpstr>'L i'!Nyomtatási_terület</vt:lpstr>
      <vt:lpstr>MC!Nyomtatási_terület</vt:lpstr>
      <vt:lpstr>PFC!Nyomtatási_terület</vt:lpstr>
      <vt:lpstr>'S'!Nyomtatási_terület</vt:lpstr>
      <vt:lpstr>SFB!Nyomtatási_terület</vt:lpstr>
      <vt:lpstr>U!Nyomtatási_terület</vt:lpstr>
      <vt:lpstr>UB!Nyomtatási_terület</vt:lpstr>
      <vt:lpstr>UBP!Nyomtatási_terület</vt:lpstr>
      <vt:lpstr>UC!Nyomtatási_terület</vt:lpstr>
      <vt:lpstr>UPE!Nyomtatási_terület</vt:lpstr>
      <vt:lpstr>UPN!Nyomtatási_terület</vt:lpstr>
      <vt:lpstr>W!Nyomtatási_terület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Catalogue</dc:title>
  <dc:subject>Catalogue des profilés ARBED</dc:subject>
  <dc:creator>ProfilARBED</dc:creator>
  <cp:lastModifiedBy>Zoltán Horváth</cp:lastModifiedBy>
  <cp:lastPrinted>2006-01-23T13:13:12Z</cp:lastPrinted>
  <dcterms:created xsi:type="dcterms:W3CDTF">2003-06-16T13:00:51Z</dcterms:created>
  <dcterms:modified xsi:type="dcterms:W3CDTF">2026-02-22T22:12:43Z</dcterms:modified>
</cp:coreProperties>
</file>